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0" windowWidth="22116" windowHeight="9288"/>
  </bookViews>
  <sheets>
    <sheet name="Formato 6a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45621"/>
</workbook>
</file>

<file path=xl/calcChain.xml><?xml version="1.0" encoding="utf-8"?>
<calcChain xmlns="http://schemas.openxmlformats.org/spreadsheetml/2006/main">
  <c r="G156" i="1" l="1"/>
  <c r="G155" i="1"/>
  <c r="G154" i="1"/>
  <c r="G153" i="1"/>
  <c r="G152" i="1"/>
  <c r="G151" i="1"/>
  <c r="G150" i="1"/>
  <c r="G149" i="1"/>
  <c r="F149" i="1"/>
  <c r="E149" i="1"/>
  <c r="D149" i="1"/>
  <c r="C149" i="1"/>
  <c r="B149" i="1"/>
  <c r="G145" i="1"/>
  <c r="F145" i="1"/>
  <c r="E145" i="1"/>
  <c r="D145" i="1"/>
  <c r="C145" i="1"/>
  <c r="B145" i="1"/>
  <c r="G144" i="1"/>
  <c r="G143" i="1"/>
  <c r="G142" i="1"/>
  <c r="G141" i="1"/>
  <c r="G140" i="1"/>
  <c r="G139" i="1"/>
  <c r="G138" i="1"/>
  <c r="G137" i="1"/>
  <c r="G136" i="1"/>
  <c r="F136" i="1"/>
  <c r="E136" i="1"/>
  <c r="D136" i="1"/>
  <c r="C136" i="1"/>
  <c r="B136" i="1"/>
  <c r="G132" i="1"/>
  <c r="F132" i="1"/>
  <c r="E132" i="1"/>
  <c r="D132" i="1"/>
  <c r="C132" i="1"/>
  <c r="B132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E84" i="1"/>
  <c r="D84" i="1"/>
  <c r="C84" i="1"/>
  <c r="B84" i="1"/>
  <c r="G83" i="1"/>
  <c r="F83" i="1"/>
  <c r="E83" i="1"/>
  <c r="D83" i="1"/>
  <c r="C83" i="1"/>
  <c r="B83" i="1"/>
  <c r="G81" i="1"/>
  <c r="G80" i="1"/>
  <c r="G79" i="1"/>
  <c r="G78" i="1"/>
  <c r="G77" i="1"/>
  <c r="G76" i="1"/>
  <c r="G75" i="1"/>
  <c r="G74" i="1" s="1"/>
  <c r="G8" i="1" s="1"/>
  <c r="G158" i="1" s="1"/>
  <c r="F74" i="1"/>
  <c r="E74" i="1"/>
  <c r="D74" i="1"/>
  <c r="C74" i="1"/>
  <c r="B74" i="1"/>
  <c r="G70" i="1"/>
  <c r="F70" i="1"/>
  <c r="E70" i="1"/>
  <c r="D70" i="1"/>
  <c r="C70" i="1"/>
  <c r="B70" i="1"/>
  <c r="G69" i="1"/>
  <c r="G68" i="1"/>
  <c r="G67" i="1"/>
  <c r="G66" i="1"/>
  <c r="G65" i="1"/>
  <c r="G64" i="1"/>
  <c r="G63" i="1"/>
  <c r="G62" i="1"/>
  <c r="G61" i="1"/>
  <c r="F61" i="1"/>
  <c r="E61" i="1"/>
  <c r="D61" i="1"/>
  <c r="C61" i="1"/>
  <c r="B61" i="1"/>
  <c r="G57" i="1"/>
  <c r="F57" i="1"/>
  <c r="E57" i="1"/>
  <c r="D57" i="1"/>
  <c r="C57" i="1"/>
  <c r="B57" i="1"/>
  <c r="G47" i="1"/>
  <c r="F47" i="1"/>
  <c r="E47" i="1"/>
  <c r="D47" i="1"/>
  <c r="C47" i="1"/>
  <c r="B47" i="1"/>
  <c r="G37" i="1"/>
  <c r="F37" i="1"/>
  <c r="E37" i="1"/>
  <c r="D37" i="1"/>
  <c r="C37" i="1"/>
  <c r="B37" i="1"/>
  <c r="G27" i="1"/>
  <c r="F27" i="1"/>
  <c r="E27" i="1"/>
  <c r="D27" i="1"/>
  <c r="C27" i="1"/>
  <c r="B27" i="1"/>
  <c r="G17" i="1"/>
  <c r="F17" i="1"/>
  <c r="E17" i="1"/>
  <c r="D17" i="1"/>
  <c r="C17" i="1"/>
  <c r="B17" i="1"/>
  <c r="G9" i="1"/>
  <c r="F9" i="1"/>
  <c r="E9" i="1"/>
  <c r="D9" i="1"/>
  <c r="C9" i="1"/>
  <c r="B9" i="1"/>
  <c r="F8" i="1"/>
  <c r="F158" i="1" s="1"/>
  <c r="E8" i="1"/>
  <c r="E158" i="1" s="1"/>
  <c r="D8" i="1"/>
  <c r="D158" i="1" s="1"/>
  <c r="C8" i="1"/>
  <c r="C158" i="1" s="1"/>
  <c r="B8" i="1"/>
  <c r="B158" i="1" s="1"/>
  <c r="A2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<sst xmlns="http://schemas.openxmlformats.org/spreadsheetml/2006/main" count="161" uniqueCount="88">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</sst>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Continuous" vertical="center" wrapText="1"/>
    </xf>
    <xf numFmtId="0" fontId="2" fillId="0" borderId="5" xfId="0" applyFont="1" applyFill="1" applyBorder="1" applyAlignment="1">
      <alignment horizontal="centerContinuous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4" fontId="2" fillId="0" borderId="9" xfId="0" applyNumberFormat="1" applyFont="1" applyBorder="1" applyAlignment="1" applyProtection="1">
      <alignment horizontal="right" vertical="top"/>
      <protection locked="0"/>
    </xf>
    <xf numFmtId="0" fontId="3" fillId="2" borderId="9" xfId="0" applyFont="1" applyFill="1" applyBorder="1" applyAlignment="1">
      <alignment horizontal="left" vertical="center" wrapText="1"/>
    </xf>
    <xf numFmtId="164" fontId="3" fillId="2" borderId="9" xfId="1" applyNumberFormat="1" applyFont="1" applyFill="1" applyBorder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right" vertical="top"/>
      <protection locked="0"/>
    </xf>
    <xf numFmtId="0" fontId="3" fillId="2" borderId="9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wrapText="1"/>
    </xf>
    <xf numFmtId="4" fontId="2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/>
    <xf numFmtId="0" fontId="3" fillId="0" borderId="0" xfId="0" applyFont="1" applyAlignment="1">
      <alignment wrapText="1"/>
    </xf>
  </cellXfs>
  <cellStyles count="6">
    <cellStyle name="Millares 2" xfId="1"/>
    <cellStyle name="Normal" xfId="0" builtinId="0"/>
    <cellStyle name="Normal 2" xfId="2"/>
    <cellStyle name="Normal 2 2" xfId="3"/>
    <cellStyle name="Normal 2 3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PJM_000_23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6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PENJAMO, GTO.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9"/>
  <sheetViews>
    <sheetView showGridLines="0" tabSelected="1" zoomScaleNormal="100" workbookViewId="0">
      <selection sqref="A1:G1"/>
    </sheetView>
  </sheetViews>
  <sheetFormatPr baseColWidth="10" defaultColWidth="11" defaultRowHeight="13.8" x14ac:dyDescent="0.3"/>
  <cols>
    <col min="1" max="1" width="53.6640625" style="24" customWidth="1"/>
    <col min="2" max="2" width="13.77734375" style="4" bestFit="1" customWidth="1"/>
    <col min="3" max="3" width="13.44140625" style="4" bestFit="1" customWidth="1"/>
    <col min="4" max="4" width="14.88671875" style="4" bestFit="1" customWidth="1"/>
    <col min="5" max="7" width="13.77734375" style="4" bestFit="1" customWidth="1"/>
    <col min="8" max="8" width="2.33203125" style="4" customWidth="1"/>
    <col min="9" max="16384" width="11" style="4"/>
  </cols>
  <sheetData>
    <row r="1" spans="1:7" ht="40.950000000000003" customHeight="1" thickBot="1" x14ac:dyDescent="0.35">
      <c r="A1" s="1" t="s">
        <v>0</v>
      </c>
      <c r="B1" s="2"/>
      <c r="C1" s="2"/>
      <c r="D1" s="2"/>
      <c r="E1" s="2"/>
      <c r="F1" s="2"/>
      <c r="G1" s="3"/>
    </row>
    <row r="2" spans="1:7" ht="14.4" thickTop="1" x14ac:dyDescent="0.3">
      <c r="A2" s="5" t="str">
        <f>'[1]Formato 1'!A2</f>
        <v>MUNICIPIO DE PENJAMO, GTO.</v>
      </c>
      <c r="B2" s="6"/>
      <c r="C2" s="6"/>
      <c r="D2" s="6"/>
      <c r="E2" s="6"/>
      <c r="F2" s="6"/>
      <c r="G2" s="6"/>
    </row>
    <row r="3" spans="1:7" x14ac:dyDescent="0.3">
      <c r="A3" s="7" t="s">
        <v>1</v>
      </c>
      <c r="B3" s="8"/>
      <c r="C3" s="8"/>
      <c r="D3" s="8"/>
      <c r="E3" s="8"/>
      <c r="F3" s="8"/>
      <c r="G3" s="8"/>
    </row>
    <row r="4" spans="1:7" x14ac:dyDescent="0.3">
      <c r="A4" s="7" t="s">
        <v>2</v>
      </c>
      <c r="B4" s="8"/>
      <c r="C4" s="8"/>
      <c r="D4" s="8"/>
      <c r="E4" s="8"/>
      <c r="F4" s="8"/>
      <c r="G4" s="8"/>
    </row>
    <row r="5" spans="1:7" ht="14.4" thickBot="1" x14ac:dyDescent="0.35">
      <c r="A5" s="7" t="s">
        <v>3</v>
      </c>
      <c r="B5" s="8"/>
      <c r="C5" s="8"/>
      <c r="D5" s="8"/>
      <c r="E5" s="8"/>
      <c r="F5" s="8"/>
      <c r="G5" s="8"/>
    </row>
    <row r="6" spans="1:7" ht="15" thickTop="1" thickBot="1" x14ac:dyDescent="0.35">
      <c r="A6" s="9" t="s">
        <v>4</v>
      </c>
      <c r="B6" s="10" t="s">
        <v>5</v>
      </c>
      <c r="C6" s="10"/>
      <c r="D6" s="10"/>
      <c r="E6" s="10"/>
      <c r="F6" s="10"/>
      <c r="G6" s="9" t="s">
        <v>6</v>
      </c>
    </row>
    <row r="7" spans="1:7" ht="28.8" thickTop="1" thickBot="1" x14ac:dyDescent="0.35">
      <c r="A7" s="11"/>
      <c r="B7" s="12" t="s">
        <v>7</v>
      </c>
      <c r="C7" s="12" t="s">
        <v>8</v>
      </c>
      <c r="D7" s="12" t="s">
        <v>9</v>
      </c>
      <c r="E7" s="12" t="s">
        <v>10</v>
      </c>
      <c r="F7" s="12" t="s">
        <v>11</v>
      </c>
      <c r="G7" s="11"/>
    </row>
    <row r="8" spans="1:7" ht="14.4" thickTop="1" x14ac:dyDescent="0.3">
      <c r="A8" s="13" t="s">
        <v>12</v>
      </c>
      <c r="B8" s="14">
        <f t="shared" ref="B8:G8" si="0">SUM(B9,B17,B27,B37,B47,B57,B61,B70,B74)</f>
        <v>372831696.22000003</v>
      </c>
      <c r="C8" s="14">
        <f t="shared" si="0"/>
        <v>156982400.14000002</v>
      </c>
      <c r="D8" s="14">
        <f t="shared" si="0"/>
        <v>529814096.36000001</v>
      </c>
      <c r="E8" s="14">
        <f t="shared" si="0"/>
        <v>288925688.56</v>
      </c>
      <c r="F8" s="14">
        <f t="shared" si="0"/>
        <v>278014395.48000002</v>
      </c>
      <c r="G8" s="14">
        <f t="shared" si="0"/>
        <v>240888407.79999998</v>
      </c>
    </row>
    <row r="9" spans="1:7" x14ac:dyDescent="0.3">
      <c r="A9" s="15" t="s">
        <v>13</v>
      </c>
      <c r="B9" s="14">
        <f t="shared" ref="B9:G9" si="1">SUM(B10:B16)</f>
        <v>239556361.58000004</v>
      </c>
      <c r="C9" s="14">
        <f t="shared" si="1"/>
        <v>12072905.08</v>
      </c>
      <c r="D9" s="14">
        <f t="shared" si="1"/>
        <v>251629266.66000003</v>
      </c>
      <c r="E9" s="14">
        <f t="shared" si="1"/>
        <v>167117325.06</v>
      </c>
      <c r="F9" s="14">
        <f t="shared" si="1"/>
        <v>166721264.88000003</v>
      </c>
      <c r="G9" s="14">
        <f t="shared" si="1"/>
        <v>84511941.600000009</v>
      </c>
    </row>
    <row r="10" spans="1:7" x14ac:dyDescent="0.3">
      <c r="A10" s="15" t="s">
        <v>14</v>
      </c>
      <c r="B10" s="16">
        <v>170224159.36000001</v>
      </c>
      <c r="C10" s="16">
        <v>2568207.04</v>
      </c>
      <c r="D10" s="16">
        <v>172792366.40000001</v>
      </c>
      <c r="E10" s="16">
        <v>122997138.33</v>
      </c>
      <c r="F10" s="16">
        <v>123000099.17</v>
      </c>
      <c r="G10" s="16">
        <v>49795228.070000008</v>
      </c>
    </row>
    <row r="11" spans="1:7" x14ac:dyDescent="0.3">
      <c r="A11" s="15" t="s">
        <v>15</v>
      </c>
      <c r="B11" s="16">
        <v>5426549.1799999997</v>
      </c>
      <c r="C11" s="16">
        <v>0</v>
      </c>
      <c r="D11" s="16">
        <v>5426549.1799999997</v>
      </c>
      <c r="E11" s="16">
        <v>3286917.46</v>
      </c>
      <c r="F11" s="16">
        <v>3286917.46</v>
      </c>
      <c r="G11" s="16">
        <v>2139631.7199999997</v>
      </c>
    </row>
    <row r="12" spans="1:7" x14ac:dyDescent="0.3">
      <c r="A12" s="15" t="s">
        <v>16</v>
      </c>
      <c r="B12" s="16">
        <v>33808128.649999999</v>
      </c>
      <c r="C12" s="16">
        <v>5579930.2000000002</v>
      </c>
      <c r="D12" s="16">
        <v>39388058.850000001</v>
      </c>
      <c r="E12" s="16">
        <v>16079267.640000001</v>
      </c>
      <c r="F12" s="16">
        <v>15608384.109999999</v>
      </c>
      <c r="G12" s="16">
        <v>23308791.210000001</v>
      </c>
    </row>
    <row r="13" spans="1:7" x14ac:dyDescent="0.3">
      <c r="A13" s="15" t="s">
        <v>17</v>
      </c>
      <c r="B13" s="16">
        <v>291500</v>
      </c>
      <c r="C13" s="16">
        <v>146500</v>
      </c>
      <c r="D13" s="16">
        <v>438000</v>
      </c>
      <c r="E13" s="16">
        <v>236991.99</v>
      </c>
      <c r="F13" s="16">
        <v>236991.99</v>
      </c>
      <c r="G13" s="16">
        <v>201008.01</v>
      </c>
    </row>
    <row r="14" spans="1:7" x14ac:dyDescent="0.3">
      <c r="A14" s="15" t="s">
        <v>18</v>
      </c>
      <c r="B14" s="16">
        <v>29806024.390000001</v>
      </c>
      <c r="C14" s="16">
        <v>3778267.84</v>
      </c>
      <c r="D14" s="16">
        <v>33584292.230000004</v>
      </c>
      <c r="E14" s="16">
        <v>24517009.640000001</v>
      </c>
      <c r="F14" s="16">
        <v>24588872.149999999</v>
      </c>
      <c r="G14" s="16">
        <v>9067282.5900000036</v>
      </c>
    </row>
    <row r="15" spans="1:7" x14ac:dyDescent="0.3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3">
      <c r="A16" s="15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3">
      <c r="A17" s="15" t="s">
        <v>21</v>
      </c>
      <c r="B17" s="14">
        <f t="shared" ref="B17:G17" si="2">SUM(B18:B26)</f>
        <v>10051320</v>
      </c>
      <c r="C17" s="14">
        <f t="shared" si="2"/>
        <v>5195000</v>
      </c>
      <c r="D17" s="14">
        <f t="shared" si="2"/>
        <v>15246320</v>
      </c>
      <c r="E17" s="14">
        <f t="shared" si="2"/>
        <v>12172300</v>
      </c>
      <c r="F17" s="14">
        <f t="shared" si="2"/>
        <v>9562718.2100000009</v>
      </c>
      <c r="G17" s="14">
        <f t="shared" si="2"/>
        <v>3074020</v>
      </c>
    </row>
    <row r="18" spans="1:7" ht="27.6" x14ac:dyDescent="0.3">
      <c r="A18" s="15" t="s">
        <v>22</v>
      </c>
      <c r="B18" s="16">
        <v>2256550</v>
      </c>
      <c r="C18" s="16">
        <v>1995000</v>
      </c>
      <c r="D18" s="16">
        <v>4251550</v>
      </c>
      <c r="E18" s="16">
        <v>3672009.81</v>
      </c>
      <c r="F18" s="16">
        <v>2572283.52</v>
      </c>
      <c r="G18" s="16">
        <v>579540.18999999994</v>
      </c>
    </row>
    <row r="19" spans="1:7" x14ac:dyDescent="0.3">
      <c r="A19" s="15" t="s">
        <v>23</v>
      </c>
      <c r="B19" s="16">
        <v>1084100</v>
      </c>
      <c r="C19" s="16">
        <v>1215000</v>
      </c>
      <c r="D19" s="16">
        <v>2299100</v>
      </c>
      <c r="E19" s="16">
        <v>2178897.21</v>
      </c>
      <c r="F19" s="16">
        <v>1910003.03</v>
      </c>
      <c r="G19" s="16">
        <v>120202.79000000004</v>
      </c>
    </row>
    <row r="20" spans="1:7" ht="27.6" x14ac:dyDescent="0.3">
      <c r="A20" s="15" t="s">
        <v>24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3">
      <c r="A21" s="15" t="s">
        <v>25</v>
      </c>
      <c r="B21" s="16">
        <v>1390070</v>
      </c>
      <c r="C21" s="16">
        <v>30000</v>
      </c>
      <c r="D21" s="16">
        <v>1420070</v>
      </c>
      <c r="E21" s="16">
        <v>822549.3</v>
      </c>
      <c r="F21" s="16">
        <v>375152.46</v>
      </c>
      <c r="G21" s="16">
        <v>597520.69999999995</v>
      </c>
    </row>
    <row r="22" spans="1:7" x14ac:dyDescent="0.3">
      <c r="A22" s="15" t="s">
        <v>26</v>
      </c>
      <c r="B22" s="16">
        <v>233600</v>
      </c>
      <c r="C22" s="16">
        <v>0</v>
      </c>
      <c r="D22" s="16">
        <v>233600</v>
      </c>
      <c r="E22" s="16">
        <v>56000.3</v>
      </c>
      <c r="F22" s="16">
        <v>41364.120000000003</v>
      </c>
      <c r="G22" s="16">
        <v>177599.7</v>
      </c>
    </row>
    <row r="23" spans="1:7" x14ac:dyDescent="0.3">
      <c r="A23" s="15" t="s">
        <v>27</v>
      </c>
      <c r="B23" s="16">
        <v>3575000</v>
      </c>
      <c r="C23" s="16">
        <v>1775000</v>
      </c>
      <c r="D23" s="16">
        <v>5350000</v>
      </c>
      <c r="E23" s="16">
        <v>4624152.79</v>
      </c>
      <c r="F23" s="16">
        <v>4045762.42</v>
      </c>
      <c r="G23" s="16">
        <v>725847.21</v>
      </c>
    </row>
    <row r="24" spans="1:7" ht="27.6" x14ac:dyDescent="0.3">
      <c r="A24" s="15" t="s">
        <v>28</v>
      </c>
      <c r="B24" s="16">
        <v>230000</v>
      </c>
      <c r="C24" s="16">
        <v>0</v>
      </c>
      <c r="D24" s="16">
        <v>230000</v>
      </c>
      <c r="E24" s="16">
        <v>70120.31</v>
      </c>
      <c r="F24" s="16">
        <v>73778.3</v>
      </c>
      <c r="G24" s="16">
        <v>159879.69</v>
      </c>
    </row>
    <row r="25" spans="1:7" x14ac:dyDescent="0.3">
      <c r="A25" s="15" t="s">
        <v>29</v>
      </c>
      <c r="B25" s="16">
        <v>40000</v>
      </c>
      <c r="C25" s="16">
        <v>0</v>
      </c>
      <c r="D25" s="16">
        <v>40000</v>
      </c>
      <c r="E25" s="16">
        <v>0</v>
      </c>
      <c r="F25" s="16">
        <v>0</v>
      </c>
      <c r="G25" s="16">
        <v>40000</v>
      </c>
    </row>
    <row r="26" spans="1:7" x14ac:dyDescent="0.3">
      <c r="A26" s="15" t="s">
        <v>30</v>
      </c>
      <c r="B26" s="16">
        <v>1242000</v>
      </c>
      <c r="C26" s="16">
        <v>180000</v>
      </c>
      <c r="D26" s="16">
        <v>1422000</v>
      </c>
      <c r="E26" s="16">
        <v>748570.28</v>
      </c>
      <c r="F26" s="16">
        <v>544374.36</v>
      </c>
      <c r="G26" s="16">
        <v>673429.72</v>
      </c>
    </row>
    <row r="27" spans="1:7" x14ac:dyDescent="0.3">
      <c r="A27" s="15" t="s">
        <v>31</v>
      </c>
      <c r="B27" s="14">
        <f t="shared" ref="B27:G27" si="3">SUM(B28:B36)</f>
        <v>61971422.640000001</v>
      </c>
      <c r="C27" s="14">
        <f t="shared" si="3"/>
        <v>20551592.350000001</v>
      </c>
      <c r="D27" s="14">
        <f t="shared" si="3"/>
        <v>82523014.989999995</v>
      </c>
      <c r="E27" s="14">
        <f t="shared" si="3"/>
        <v>58651134.359999999</v>
      </c>
      <c r="F27" s="14">
        <f t="shared" si="3"/>
        <v>54631350.170000002</v>
      </c>
      <c r="G27" s="14">
        <f t="shared" si="3"/>
        <v>23871880.630000003</v>
      </c>
    </row>
    <row r="28" spans="1:7" x14ac:dyDescent="0.3">
      <c r="A28" s="15" t="s">
        <v>32</v>
      </c>
      <c r="B28" s="16">
        <v>4690000</v>
      </c>
      <c r="C28" s="16">
        <v>-550000</v>
      </c>
      <c r="D28" s="16">
        <v>4140000</v>
      </c>
      <c r="E28" s="16">
        <v>3256763.89</v>
      </c>
      <c r="F28" s="16">
        <v>3212728.89</v>
      </c>
      <c r="G28" s="16">
        <v>883236.10999999987</v>
      </c>
    </row>
    <row r="29" spans="1:7" x14ac:dyDescent="0.3">
      <c r="A29" s="15" t="s">
        <v>33</v>
      </c>
      <c r="B29" s="16">
        <v>9021750</v>
      </c>
      <c r="C29" s="16">
        <v>700000</v>
      </c>
      <c r="D29" s="16">
        <v>9721750</v>
      </c>
      <c r="E29" s="16">
        <v>3318089.79</v>
      </c>
      <c r="F29" s="16">
        <v>2352727.79</v>
      </c>
      <c r="G29" s="16">
        <v>6403660.21</v>
      </c>
    </row>
    <row r="30" spans="1:7" x14ac:dyDescent="0.3">
      <c r="A30" s="15" t="s">
        <v>34</v>
      </c>
      <c r="B30" s="16">
        <v>6300000</v>
      </c>
      <c r="C30" s="16">
        <v>1200000</v>
      </c>
      <c r="D30" s="16">
        <v>7500000</v>
      </c>
      <c r="E30" s="16">
        <v>3349638.7</v>
      </c>
      <c r="F30" s="16">
        <v>2318587.59</v>
      </c>
      <c r="G30" s="16">
        <v>4150361.3</v>
      </c>
    </row>
    <row r="31" spans="1:7" x14ac:dyDescent="0.3">
      <c r="A31" s="15" t="s">
        <v>35</v>
      </c>
      <c r="B31" s="16">
        <v>1000000</v>
      </c>
      <c r="C31" s="16">
        <v>2500000</v>
      </c>
      <c r="D31" s="16">
        <v>3500000</v>
      </c>
      <c r="E31" s="16">
        <v>2152993.0699999998</v>
      </c>
      <c r="F31" s="16">
        <v>1737426.4</v>
      </c>
      <c r="G31" s="16">
        <v>1347006.9300000002</v>
      </c>
    </row>
    <row r="32" spans="1:7" ht="14.4" customHeight="1" x14ac:dyDescent="0.3">
      <c r="A32" s="15" t="s">
        <v>36</v>
      </c>
      <c r="B32" s="16">
        <v>2620250</v>
      </c>
      <c r="C32" s="16">
        <v>585000</v>
      </c>
      <c r="D32" s="16">
        <v>3205250</v>
      </c>
      <c r="E32" s="16">
        <v>2006059.39</v>
      </c>
      <c r="F32" s="16">
        <v>1428255.01</v>
      </c>
      <c r="G32" s="16">
        <v>1199190.6100000001</v>
      </c>
    </row>
    <row r="33" spans="1:7" ht="14.4" customHeight="1" x14ac:dyDescent="0.3">
      <c r="A33" s="15" t="s">
        <v>37</v>
      </c>
      <c r="B33" s="16">
        <v>4200000</v>
      </c>
      <c r="C33" s="16">
        <v>-150000</v>
      </c>
      <c r="D33" s="16">
        <v>4050000</v>
      </c>
      <c r="E33" s="16">
        <v>3033658.59</v>
      </c>
      <c r="F33" s="16">
        <v>2349939.2000000002</v>
      </c>
      <c r="G33" s="16">
        <v>1016341.4100000001</v>
      </c>
    </row>
    <row r="34" spans="1:7" ht="14.4" customHeight="1" x14ac:dyDescent="0.3">
      <c r="A34" s="15" t="s">
        <v>38</v>
      </c>
      <c r="B34" s="16">
        <v>719600</v>
      </c>
      <c r="C34" s="16">
        <v>0</v>
      </c>
      <c r="D34" s="16">
        <v>719600</v>
      </c>
      <c r="E34" s="16">
        <v>142943.1</v>
      </c>
      <c r="F34" s="16">
        <v>142938.48000000001</v>
      </c>
      <c r="G34" s="16">
        <v>576656.9</v>
      </c>
    </row>
    <row r="35" spans="1:7" ht="14.4" customHeight="1" x14ac:dyDescent="0.3">
      <c r="A35" s="15" t="s">
        <v>39</v>
      </c>
      <c r="B35" s="16">
        <v>26380000</v>
      </c>
      <c r="C35" s="16">
        <v>6850000</v>
      </c>
      <c r="D35" s="16">
        <v>33230000</v>
      </c>
      <c r="E35" s="16">
        <v>33068682.829999998</v>
      </c>
      <c r="F35" s="16">
        <v>30409113.510000002</v>
      </c>
      <c r="G35" s="16">
        <v>161317.17000000179</v>
      </c>
    </row>
    <row r="36" spans="1:7" ht="14.4" customHeight="1" x14ac:dyDescent="0.3">
      <c r="A36" s="15" t="s">
        <v>40</v>
      </c>
      <c r="B36" s="16">
        <v>7039822.6399999997</v>
      </c>
      <c r="C36" s="16">
        <v>9416592.3499999996</v>
      </c>
      <c r="D36" s="16">
        <v>16456414.989999998</v>
      </c>
      <c r="E36" s="16">
        <v>8322305</v>
      </c>
      <c r="F36" s="16">
        <v>10679633.300000001</v>
      </c>
      <c r="G36" s="16">
        <v>8134109.9899999984</v>
      </c>
    </row>
    <row r="37" spans="1:7" ht="27.6" x14ac:dyDescent="0.3">
      <c r="A37" s="15" t="s">
        <v>41</v>
      </c>
      <c r="B37" s="14">
        <f t="shared" ref="B37:G37" si="4">SUM(B38:B46)</f>
        <v>47486000</v>
      </c>
      <c r="C37" s="14">
        <f t="shared" si="4"/>
        <v>-3595809</v>
      </c>
      <c r="D37" s="14">
        <f t="shared" si="4"/>
        <v>43890191</v>
      </c>
      <c r="E37" s="14">
        <f t="shared" si="4"/>
        <v>31425376.259999998</v>
      </c>
      <c r="F37" s="14">
        <f t="shared" si="4"/>
        <v>30448856.630000003</v>
      </c>
      <c r="G37" s="14">
        <f t="shared" si="4"/>
        <v>12464814.74</v>
      </c>
    </row>
    <row r="38" spans="1:7" x14ac:dyDescent="0.3">
      <c r="A38" s="15" t="s">
        <v>42</v>
      </c>
      <c r="B38" s="16">
        <v>13100000</v>
      </c>
      <c r="C38" s="16">
        <v>2850000</v>
      </c>
      <c r="D38" s="16">
        <v>15950000</v>
      </c>
      <c r="E38" s="16">
        <v>13449999.92</v>
      </c>
      <c r="F38" s="16">
        <v>13449999.92</v>
      </c>
      <c r="G38" s="16">
        <v>2500000.08</v>
      </c>
    </row>
    <row r="39" spans="1:7" x14ac:dyDescent="0.3">
      <c r="A39" s="15" t="s">
        <v>43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3">
      <c r="A40" s="15" t="s">
        <v>44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3">
      <c r="A41" s="15" t="s">
        <v>45</v>
      </c>
      <c r="B41" s="16">
        <v>34386000</v>
      </c>
      <c r="C41" s="16">
        <v>-6445809</v>
      </c>
      <c r="D41" s="16">
        <v>27940191</v>
      </c>
      <c r="E41" s="16">
        <v>17975376.34</v>
      </c>
      <c r="F41" s="16">
        <v>16998856.710000001</v>
      </c>
      <c r="G41" s="16">
        <v>9964814.6600000001</v>
      </c>
    </row>
    <row r="42" spans="1:7" x14ac:dyDescent="0.3">
      <c r="A42" s="15" t="s">
        <v>46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</row>
    <row r="43" spans="1:7" x14ac:dyDescent="0.3">
      <c r="A43" s="15" t="s">
        <v>47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</row>
    <row r="44" spans="1:7" x14ac:dyDescent="0.3">
      <c r="A44" s="15" t="s">
        <v>48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7" x14ac:dyDescent="0.3">
      <c r="A45" s="15" t="s">
        <v>49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3">
      <c r="A46" s="15" t="s">
        <v>50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ht="27.6" x14ac:dyDescent="0.3">
      <c r="A47" s="15" t="s">
        <v>51</v>
      </c>
      <c r="B47" s="14">
        <f t="shared" ref="B47:G47" si="5">SUM(B48:B56)</f>
        <v>7510312</v>
      </c>
      <c r="C47" s="14">
        <f t="shared" si="5"/>
        <v>14684606</v>
      </c>
      <c r="D47" s="14">
        <f t="shared" si="5"/>
        <v>22194918</v>
      </c>
      <c r="E47" s="14">
        <f t="shared" si="5"/>
        <v>14138330.16</v>
      </c>
      <c r="F47" s="14">
        <f t="shared" si="5"/>
        <v>13725842.449999999</v>
      </c>
      <c r="G47" s="14">
        <f t="shared" si="5"/>
        <v>8056587.8399999999</v>
      </c>
    </row>
    <row r="48" spans="1:7" x14ac:dyDescent="0.3">
      <c r="A48" s="15" t="s">
        <v>52</v>
      </c>
      <c r="B48" s="16">
        <v>1223000</v>
      </c>
      <c r="C48" s="16">
        <v>80000</v>
      </c>
      <c r="D48" s="16">
        <v>1303000</v>
      </c>
      <c r="E48" s="16">
        <v>603951.9</v>
      </c>
      <c r="F48" s="16">
        <v>282969.57</v>
      </c>
      <c r="G48" s="16">
        <v>699048.1</v>
      </c>
    </row>
    <row r="49" spans="1:7" x14ac:dyDescent="0.3">
      <c r="A49" s="15" t="s">
        <v>53</v>
      </c>
      <c r="B49" s="16">
        <v>220000</v>
      </c>
      <c r="C49" s="16">
        <v>250000</v>
      </c>
      <c r="D49" s="16">
        <v>470000</v>
      </c>
      <c r="E49" s="16">
        <v>246377.88</v>
      </c>
      <c r="F49" s="16">
        <v>194416.28</v>
      </c>
      <c r="G49" s="16">
        <v>223622.12</v>
      </c>
    </row>
    <row r="50" spans="1:7" x14ac:dyDescent="0.3">
      <c r="A50" s="15" t="s">
        <v>54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3">
      <c r="A51" s="15" t="s">
        <v>55</v>
      </c>
      <c r="B51" s="16">
        <v>5375312</v>
      </c>
      <c r="C51" s="16">
        <v>13454606</v>
      </c>
      <c r="D51" s="16">
        <v>18829918</v>
      </c>
      <c r="E51" s="16">
        <v>13127918</v>
      </c>
      <c r="F51" s="16">
        <v>13127918</v>
      </c>
      <c r="G51" s="16">
        <v>5702000</v>
      </c>
    </row>
    <row r="52" spans="1:7" x14ac:dyDescent="0.3">
      <c r="A52" s="15" t="s">
        <v>56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3">
      <c r="A53" s="15" t="s">
        <v>57</v>
      </c>
      <c r="B53" s="16">
        <v>496000</v>
      </c>
      <c r="C53" s="16">
        <v>0</v>
      </c>
      <c r="D53" s="16">
        <v>496000</v>
      </c>
      <c r="E53" s="16">
        <v>143842.38</v>
      </c>
      <c r="F53" s="16">
        <v>104298.6</v>
      </c>
      <c r="G53" s="16">
        <v>352157.62</v>
      </c>
    </row>
    <row r="54" spans="1:7" x14ac:dyDescent="0.3">
      <c r="A54" s="15" t="s">
        <v>58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x14ac:dyDescent="0.3">
      <c r="A55" s="15" t="s">
        <v>59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3">
      <c r="A56" s="15" t="s">
        <v>60</v>
      </c>
      <c r="B56" s="16">
        <v>196000</v>
      </c>
      <c r="C56" s="16">
        <v>900000</v>
      </c>
      <c r="D56" s="16">
        <v>1096000</v>
      </c>
      <c r="E56" s="16">
        <v>16240</v>
      </c>
      <c r="F56" s="16">
        <v>16240</v>
      </c>
      <c r="G56" s="16">
        <v>1079760</v>
      </c>
    </row>
    <row r="57" spans="1:7" x14ac:dyDescent="0.3">
      <c r="A57" s="15" t="s">
        <v>61</v>
      </c>
      <c r="B57" s="14">
        <f t="shared" ref="B57:G57" si="6">SUM(B58:B60)</f>
        <v>3701280</v>
      </c>
      <c r="C57" s="14">
        <f t="shared" si="6"/>
        <v>103774105.71000001</v>
      </c>
      <c r="D57" s="14">
        <f t="shared" si="6"/>
        <v>107475385.71000001</v>
      </c>
      <c r="E57" s="14">
        <f t="shared" si="6"/>
        <v>3783250.1399999997</v>
      </c>
      <c r="F57" s="14">
        <f t="shared" si="6"/>
        <v>1486390.56</v>
      </c>
      <c r="G57" s="14">
        <f t="shared" si="6"/>
        <v>103692135.56999999</v>
      </c>
    </row>
    <row r="58" spans="1:7" x14ac:dyDescent="0.3">
      <c r="A58" s="15" t="s">
        <v>62</v>
      </c>
      <c r="B58" s="16">
        <v>2701280</v>
      </c>
      <c r="C58" s="16">
        <v>23083986.32</v>
      </c>
      <c r="D58" s="16">
        <v>25785266.32</v>
      </c>
      <c r="E58" s="16">
        <v>2825161.38</v>
      </c>
      <c r="F58" s="16">
        <v>1486390.56</v>
      </c>
      <c r="G58" s="16">
        <v>22960104.940000001</v>
      </c>
    </row>
    <row r="59" spans="1:7" x14ac:dyDescent="0.3">
      <c r="A59" s="15" t="s">
        <v>63</v>
      </c>
      <c r="B59" s="16">
        <v>1000000</v>
      </c>
      <c r="C59" s="16">
        <v>80670119.390000001</v>
      </c>
      <c r="D59" s="16">
        <v>81670119.390000001</v>
      </c>
      <c r="E59" s="16">
        <v>958088.76</v>
      </c>
      <c r="F59" s="16">
        <v>0</v>
      </c>
      <c r="G59" s="16">
        <v>80712030.629999995</v>
      </c>
    </row>
    <row r="60" spans="1:7" x14ac:dyDescent="0.3">
      <c r="A60" s="15" t="s">
        <v>64</v>
      </c>
      <c r="B60" s="16">
        <v>0</v>
      </c>
      <c r="C60" s="16">
        <v>20000</v>
      </c>
      <c r="D60" s="16">
        <v>20000</v>
      </c>
      <c r="E60" s="16">
        <v>0</v>
      </c>
      <c r="F60" s="16">
        <v>0</v>
      </c>
      <c r="G60" s="16">
        <v>20000</v>
      </c>
    </row>
    <row r="61" spans="1:7" ht="27.6" x14ac:dyDescent="0.3">
      <c r="A61" s="15" t="s">
        <v>65</v>
      </c>
      <c r="B61" s="14">
        <f t="shared" ref="B61:G61" si="7">SUM(B62:B66,B68:B69)</f>
        <v>0</v>
      </c>
      <c r="C61" s="14">
        <f t="shared" si="7"/>
        <v>0</v>
      </c>
      <c r="D61" s="14">
        <f t="shared" si="7"/>
        <v>0</v>
      </c>
      <c r="E61" s="14">
        <f t="shared" si="7"/>
        <v>0</v>
      </c>
      <c r="F61" s="14">
        <f t="shared" si="7"/>
        <v>0</v>
      </c>
      <c r="G61" s="14">
        <f t="shared" si="7"/>
        <v>0</v>
      </c>
    </row>
    <row r="62" spans="1:7" x14ac:dyDescent="0.3">
      <c r="A62" s="15" t="s">
        <v>66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D62-E62</f>
        <v>0</v>
      </c>
    </row>
    <row r="63" spans="1:7" x14ac:dyDescent="0.3">
      <c r="A63" s="15" t="s">
        <v>67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 t="shared" ref="G63:G69" si="8">D63-E63</f>
        <v>0</v>
      </c>
    </row>
    <row r="64" spans="1:7" x14ac:dyDescent="0.3">
      <c r="A64" s="15" t="s">
        <v>68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 t="shared" si="8"/>
        <v>0</v>
      </c>
    </row>
    <row r="65" spans="1:7" x14ac:dyDescent="0.3">
      <c r="A65" s="15" t="s">
        <v>69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f t="shared" si="8"/>
        <v>0</v>
      </c>
    </row>
    <row r="66" spans="1:7" x14ac:dyDescent="0.3">
      <c r="A66" s="15" t="s">
        <v>70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f t="shared" si="8"/>
        <v>0</v>
      </c>
    </row>
    <row r="67" spans="1:7" x14ac:dyDescent="0.3">
      <c r="A67" s="15" t="s">
        <v>71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f t="shared" si="8"/>
        <v>0</v>
      </c>
    </row>
    <row r="68" spans="1:7" x14ac:dyDescent="0.3">
      <c r="A68" s="15" t="s">
        <v>72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f t="shared" si="8"/>
        <v>0</v>
      </c>
    </row>
    <row r="69" spans="1:7" x14ac:dyDescent="0.3">
      <c r="A69" s="15" t="s">
        <v>73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 t="shared" si="8"/>
        <v>0</v>
      </c>
    </row>
    <row r="70" spans="1:7" x14ac:dyDescent="0.3">
      <c r="A70" s="15" t="s">
        <v>74</v>
      </c>
      <c r="B70" s="14">
        <f t="shared" ref="B70:G70" si="9">SUM(B71:B73)</f>
        <v>2555000</v>
      </c>
      <c r="C70" s="14">
        <f t="shared" si="9"/>
        <v>4300000</v>
      </c>
      <c r="D70" s="14">
        <f t="shared" si="9"/>
        <v>6855000</v>
      </c>
      <c r="E70" s="14">
        <f t="shared" si="9"/>
        <v>1637972.58</v>
      </c>
      <c r="F70" s="14">
        <f t="shared" si="9"/>
        <v>1437972.58</v>
      </c>
      <c r="G70" s="14">
        <f t="shared" si="9"/>
        <v>5217027.42</v>
      </c>
    </row>
    <row r="71" spans="1:7" x14ac:dyDescent="0.3">
      <c r="A71" s="15" t="s">
        <v>75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</row>
    <row r="72" spans="1:7" x14ac:dyDescent="0.3">
      <c r="A72" s="15" t="s">
        <v>76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 x14ac:dyDescent="0.3">
      <c r="A73" s="15" t="s">
        <v>77</v>
      </c>
      <c r="B73" s="16">
        <v>2555000</v>
      </c>
      <c r="C73" s="16">
        <v>4300000</v>
      </c>
      <c r="D73" s="16">
        <v>6855000</v>
      </c>
      <c r="E73" s="16">
        <v>1637972.58</v>
      </c>
      <c r="F73" s="16">
        <v>1437972.58</v>
      </c>
      <c r="G73" s="16">
        <v>5217027.42</v>
      </c>
    </row>
    <row r="74" spans="1:7" x14ac:dyDescent="0.3">
      <c r="A74" s="15" t="s">
        <v>78</v>
      </c>
      <c r="B74" s="14">
        <f t="shared" ref="B74:G74" si="10">SUM(B75:B81)</f>
        <v>0</v>
      </c>
      <c r="C74" s="14">
        <f t="shared" si="10"/>
        <v>0</v>
      </c>
      <c r="D74" s="14">
        <f t="shared" si="10"/>
        <v>0</v>
      </c>
      <c r="E74" s="14">
        <f t="shared" si="10"/>
        <v>0</v>
      </c>
      <c r="F74" s="14">
        <f t="shared" si="10"/>
        <v>0</v>
      </c>
      <c r="G74" s="14">
        <f t="shared" si="10"/>
        <v>0</v>
      </c>
    </row>
    <row r="75" spans="1:7" x14ac:dyDescent="0.3">
      <c r="A75" s="15" t="s">
        <v>79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>D75-E75</f>
        <v>0</v>
      </c>
    </row>
    <row r="76" spans="1:7" x14ac:dyDescent="0.3">
      <c r="A76" s="15" t="s">
        <v>80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f t="shared" ref="G76:G81" si="11">D76-E76</f>
        <v>0</v>
      </c>
    </row>
    <row r="77" spans="1:7" x14ac:dyDescent="0.3">
      <c r="A77" s="15" t="s">
        <v>81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f t="shared" si="11"/>
        <v>0</v>
      </c>
    </row>
    <row r="78" spans="1:7" x14ac:dyDescent="0.3">
      <c r="A78" s="15" t="s">
        <v>82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f t="shared" si="11"/>
        <v>0</v>
      </c>
    </row>
    <row r="79" spans="1:7" x14ac:dyDescent="0.3">
      <c r="A79" s="15" t="s">
        <v>83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f t="shared" si="11"/>
        <v>0</v>
      </c>
    </row>
    <row r="80" spans="1:7" x14ac:dyDescent="0.3">
      <c r="A80" s="15" t="s">
        <v>84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f t="shared" si="11"/>
        <v>0</v>
      </c>
    </row>
    <row r="81" spans="1:7" x14ac:dyDescent="0.3">
      <c r="A81" s="15" t="s">
        <v>85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f t="shared" si="11"/>
        <v>0</v>
      </c>
    </row>
    <row r="82" spans="1:7" x14ac:dyDescent="0.3">
      <c r="A82" s="15"/>
      <c r="B82" s="17"/>
      <c r="C82" s="17"/>
      <c r="D82" s="17"/>
      <c r="E82" s="17"/>
      <c r="F82" s="17"/>
      <c r="G82" s="17"/>
    </row>
    <row r="83" spans="1:7" x14ac:dyDescent="0.3">
      <c r="A83" s="13" t="s">
        <v>86</v>
      </c>
      <c r="B83" s="14">
        <f t="shared" ref="B83:G83" si="12">SUM(B84,B92,B102,B112,B122,B132,B136,B145,B149)</f>
        <v>437381153.02999997</v>
      </c>
      <c r="C83" s="14">
        <f t="shared" si="12"/>
        <v>103193058.56999999</v>
      </c>
      <c r="D83" s="14">
        <f t="shared" si="12"/>
        <v>540574211.5999999</v>
      </c>
      <c r="E83" s="14">
        <f t="shared" si="12"/>
        <v>237902772.18999994</v>
      </c>
      <c r="F83" s="14">
        <f t="shared" si="12"/>
        <v>220134071.55999997</v>
      </c>
      <c r="G83" s="14">
        <f t="shared" si="12"/>
        <v>302671439.41000003</v>
      </c>
    </row>
    <row r="84" spans="1:7" x14ac:dyDescent="0.3">
      <c r="A84" s="15" t="s">
        <v>13</v>
      </c>
      <c r="B84" s="14">
        <f t="shared" ref="B84:G84" si="13">SUM(B85:B91)</f>
        <v>36997410</v>
      </c>
      <c r="C84" s="14">
        <f t="shared" si="13"/>
        <v>30121000</v>
      </c>
      <c r="D84" s="14">
        <f t="shared" si="13"/>
        <v>67118410</v>
      </c>
      <c r="E84" s="14">
        <f t="shared" si="13"/>
        <v>61163347.519999996</v>
      </c>
      <c r="F84" s="14">
        <f t="shared" si="13"/>
        <v>52372309.659999996</v>
      </c>
      <c r="G84" s="14">
        <f t="shared" si="13"/>
        <v>5955062.4800000042</v>
      </c>
    </row>
    <row r="85" spans="1:7" x14ac:dyDescent="0.3">
      <c r="A85" s="15" t="s">
        <v>14</v>
      </c>
      <c r="B85" s="16">
        <v>0</v>
      </c>
      <c r="C85" s="16">
        <v>16685000</v>
      </c>
      <c r="D85" s="16">
        <v>16685000</v>
      </c>
      <c r="E85" s="16">
        <v>16564575.859999999</v>
      </c>
      <c r="F85" s="16">
        <v>16564575.859999999</v>
      </c>
      <c r="G85" s="16">
        <v>120424.1400000006</v>
      </c>
    </row>
    <row r="86" spans="1:7" x14ac:dyDescent="0.3">
      <c r="A86" s="15" t="s">
        <v>15</v>
      </c>
      <c r="B86" s="16">
        <v>1912410</v>
      </c>
      <c r="C86" s="16">
        <v>-598000</v>
      </c>
      <c r="D86" s="16">
        <v>1314410</v>
      </c>
      <c r="E86" s="16">
        <v>793816.23</v>
      </c>
      <c r="F86" s="16">
        <v>799173.75</v>
      </c>
      <c r="G86" s="16">
        <v>520593.77</v>
      </c>
    </row>
    <row r="87" spans="1:7" x14ac:dyDescent="0.3">
      <c r="A87" s="15" t="s">
        <v>16</v>
      </c>
      <c r="B87" s="16">
        <v>0</v>
      </c>
      <c r="C87" s="16">
        <v>11600000</v>
      </c>
      <c r="D87" s="16">
        <v>11600000</v>
      </c>
      <c r="E87" s="16">
        <v>7759228.5199999996</v>
      </c>
      <c r="F87" s="16">
        <v>7085940.1799999997</v>
      </c>
      <c r="G87" s="16">
        <v>3840771.4800000004</v>
      </c>
    </row>
    <row r="88" spans="1:7" x14ac:dyDescent="0.3">
      <c r="A88" s="15" t="s">
        <v>17</v>
      </c>
      <c r="B88" s="16">
        <v>35085000</v>
      </c>
      <c r="C88" s="16">
        <v>434000</v>
      </c>
      <c r="D88" s="16">
        <v>35519000</v>
      </c>
      <c r="E88" s="16">
        <v>34848241.909999996</v>
      </c>
      <c r="F88" s="16">
        <v>26725134.870000001</v>
      </c>
      <c r="G88" s="16">
        <v>670758.09000000358</v>
      </c>
    </row>
    <row r="89" spans="1:7" x14ac:dyDescent="0.3">
      <c r="A89" s="15" t="s">
        <v>18</v>
      </c>
      <c r="B89" s="16">
        <v>0</v>
      </c>
      <c r="C89" s="16">
        <v>2000000</v>
      </c>
      <c r="D89" s="16">
        <v>2000000</v>
      </c>
      <c r="E89" s="16">
        <v>1197485</v>
      </c>
      <c r="F89" s="16">
        <v>1197485</v>
      </c>
      <c r="G89" s="16">
        <v>802515</v>
      </c>
    </row>
    <row r="90" spans="1:7" x14ac:dyDescent="0.3">
      <c r="A90" s="15" t="s">
        <v>19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</row>
    <row r="91" spans="1:7" x14ac:dyDescent="0.3">
      <c r="A91" s="15" t="s">
        <v>20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</row>
    <row r="92" spans="1:7" x14ac:dyDescent="0.3">
      <c r="A92" s="15" t="s">
        <v>21</v>
      </c>
      <c r="B92" s="14">
        <f t="shared" ref="B92:G92" si="14">SUM(B93:B101)</f>
        <v>25657110.41</v>
      </c>
      <c r="C92" s="14">
        <f t="shared" si="14"/>
        <v>-5167110.41</v>
      </c>
      <c r="D92" s="14">
        <f t="shared" si="14"/>
        <v>20490000</v>
      </c>
      <c r="E92" s="14">
        <f t="shared" si="14"/>
        <v>19198963.960000001</v>
      </c>
      <c r="F92" s="14">
        <f t="shared" si="14"/>
        <v>17362353.329999998</v>
      </c>
      <c r="G92" s="14">
        <f t="shared" si="14"/>
        <v>1291036.0399999996</v>
      </c>
    </row>
    <row r="93" spans="1:7" ht="27.6" x14ac:dyDescent="0.3">
      <c r="A93" s="15" t="s">
        <v>22</v>
      </c>
      <c r="B93" s="16">
        <v>57000</v>
      </c>
      <c r="C93" s="16">
        <v>75000</v>
      </c>
      <c r="D93" s="16">
        <v>132000</v>
      </c>
      <c r="E93" s="16">
        <v>103834.38</v>
      </c>
      <c r="F93" s="16">
        <v>103834.38</v>
      </c>
      <c r="G93" s="16">
        <v>28165.619999999995</v>
      </c>
    </row>
    <row r="94" spans="1:7" x14ac:dyDescent="0.3">
      <c r="A94" s="15" t="s">
        <v>23</v>
      </c>
      <c r="B94" s="16">
        <v>50000</v>
      </c>
      <c r="C94" s="16">
        <v>-50000</v>
      </c>
      <c r="D94" s="16">
        <v>0</v>
      </c>
      <c r="E94" s="16">
        <v>0</v>
      </c>
      <c r="F94" s="16">
        <v>0</v>
      </c>
      <c r="G94" s="16">
        <v>0</v>
      </c>
    </row>
    <row r="95" spans="1:7" ht="27.6" x14ac:dyDescent="0.3">
      <c r="A95" s="15" t="s">
        <v>24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</row>
    <row r="96" spans="1:7" x14ac:dyDescent="0.3">
      <c r="A96" s="15" t="s">
        <v>25</v>
      </c>
      <c r="B96" s="16">
        <v>3700000</v>
      </c>
      <c r="C96" s="16">
        <v>-130000</v>
      </c>
      <c r="D96" s="16">
        <v>3570000</v>
      </c>
      <c r="E96" s="16">
        <v>3360635.88</v>
      </c>
      <c r="F96" s="16">
        <v>3004105.7</v>
      </c>
      <c r="G96" s="16">
        <v>209364.12000000011</v>
      </c>
    </row>
    <row r="97" spans="1:7" x14ac:dyDescent="0.3">
      <c r="A97" s="18" t="s">
        <v>26</v>
      </c>
      <c r="B97" s="16">
        <v>300000</v>
      </c>
      <c r="C97" s="16">
        <v>-225000</v>
      </c>
      <c r="D97" s="16">
        <v>75000</v>
      </c>
      <c r="E97" s="16">
        <v>31144.84</v>
      </c>
      <c r="F97" s="16">
        <v>31144.84</v>
      </c>
      <c r="G97" s="16">
        <v>43855.16</v>
      </c>
    </row>
    <row r="98" spans="1:7" x14ac:dyDescent="0.3">
      <c r="A98" s="15" t="s">
        <v>27</v>
      </c>
      <c r="B98" s="16">
        <v>13640000</v>
      </c>
      <c r="C98" s="16">
        <v>450000</v>
      </c>
      <c r="D98" s="16">
        <v>14090000</v>
      </c>
      <c r="E98" s="16">
        <v>14032851.640000001</v>
      </c>
      <c r="F98" s="16">
        <v>12653873.85</v>
      </c>
      <c r="G98" s="16">
        <v>57148.359999999404</v>
      </c>
    </row>
    <row r="99" spans="1:7" ht="27.6" x14ac:dyDescent="0.3">
      <c r="A99" s="15" t="s">
        <v>28</v>
      </c>
      <c r="B99" s="16">
        <v>4910110.41</v>
      </c>
      <c r="C99" s="16">
        <v>-3967110.41</v>
      </c>
      <c r="D99" s="16">
        <v>943000</v>
      </c>
      <c r="E99" s="16">
        <v>97095.85</v>
      </c>
      <c r="F99" s="16">
        <v>97095.85</v>
      </c>
      <c r="G99" s="16">
        <v>845904.15</v>
      </c>
    </row>
    <row r="100" spans="1:7" x14ac:dyDescent="0.3">
      <c r="A100" s="15" t="s">
        <v>29</v>
      </c>
      <c r="B100" s="16">
        <v>1500000</v>
      </c>
      <c r="C100" s="16">
        <v>-1220000</v>
      </c>
      <c r="D100" s="16">
        <v>280000</v>
      </c>
      <c r="E100" s="16">
        <v>242454.83</v>
      </c>
      <c r="F100" s="16">
        <v>242454.83</v>
      </c>
      <c r="G100" s="16">
        <v>37545.170000000013</v>
      </c>
    </row>
    <row r="101" spans="1:7" x14ac:dyDescent="0.3">
      <c r="A101" s="15" t="s">
        <v>30</v>
      </c>
      <c r="B101" s="16">
        <v>1500000</v>
      </c>
      <c r="C101" s="16">
        <v>-100000</v>
      </c>
      <c r="D101" s="16">
        <v>1400000</v>
      </c>
      <c r="E101" s="16">
        <v>1330946.54</v>
      </c>
      <c r="F101" s="16">
        <v>1229843.8799999999</v>
      </c>
      <c r="G101" s="16">
        <v>69053.459999999963</v>
      </c>
    </row>
    <row r="102" spans="1:7" x14ac:dyDescent="0.3">
      <c r="A102" s="15" t="s">
        <v>31</v>
      </c>
      <c r="B102" s="14">
        <f t="shared" ref="B102:G102" si="15">SUM(B103:B111)</f>
        <v>47249097.990000002</v>
      </c>
      <c r="C102" s="14">
        <f t="shared" si="15"/>
        <v>-2294989.3200000003</v>
      </c>
      <c r="D102" s="14">
        <f t="shared" si="15"/>
        <v>44954108.670000002</v>
      </c>
      <c r="E102" s="14">
        <f t="shared" si="15"/>
        <v>39086623.719999999</v>
      </c>
      <c r="F102" s="14">
        <f t="shared" si="15"/>
        <v>35004939.5</v>
      </c>
      <c r="G102" s="14">
        <f t="shared" si="15"/>
        <v>5867484.9500000002</v>
      </c>
    </row>
    <row r="103" spans="1:7" x14ac:dyDescent="0.3">
      <c r="A103" s="15" t="s">
        <v>32</v>
      </c>
      <c r="B103" s="16">
        <v>24600000</v>
      </c>
      <c r="C103" s="16">
        <v>-200000</v>
      </c>
      <c r="D103" s="16">
        <v>24400000</v>
      </c>
      <c r="E103" s="16">
        <v>21527022.43</v>
      </c>
      <c r="F103" s="16">
        <v>18312667.34</v>
      </c>
      <c r="G103" s="16">
        <v>2872977.5700000003</v>
      </c>
    </row>
    <row r="104" spans="1:7" x14ac:dyDescent="0.3">
      <c r="A104" s="15" t="s">
        <v>33</v>
      </c>
      <c r="B104" s="16">
        <v>2200000</v>
      </c>
      <c r="C104" s="16">
        <v>1316010.68</v>
      </c>
      <c r="D104" s="16">
        <v>3516010.6799999997</v>
      </c>
      <c r="E104" s="16">
        <v>3347086.68</v>
      </c>
      <c r="F104" s="16">
        <v>3105806.68</v>
      </c>
      <c r="G104" s="16">
        <v>168923.99999999953</v>
      </c>
    </row>
    <row r="105" spans="1:7" x14ac:dyDescent="0.3">
      <c r="A105" s="15" t="s">
        <v>34</v>
      </c>
      <c r="B105" s="16">
        <v>2888517.99</v>
      </c>
      <c r="C105" s="16">
        <v>5000</v>
      </c>
      <c r="D105" s="16">
        <v>2893517.99</v>
      </c>
      <c r="E105" s="16">
        <v>1372900</v>
      </c>
      <c r="F105" s="16">
        <v>1372900</v>
      </c>
      <c r="G105" s="16">
        <v>1520617.9900000002</v>
      </c>
    </row>
    <row r="106" spans="1:7" x14ac:dyDescent="0.3">
      <c r="A106" s="15" t="s">
        <v>35</v>
      </c>
      <c r="B106" s="16">
        <v>2500000</v>
      </c>
      <c r="C106" s="16">
        <v>-600000</v>
      </c>
      <c r="D106" s="16">
        <v>1900000</v>
      </c>
      <c r="E106" s="16">
        <v>1429501.66</v>
      </c>
      <c r="F106" s="16">
        <v>1429501.66</v>
      </c>
      <c r="G106" s="16">
        <v>470498.34000000008</v>
      </c>
    </row>
    <row r="107" spans="1:7" ht="27.6" x14ac:dyDescent="0.3">
      <c r="A107" s="15" t="s">
        <v>36</v>
      </c>
      <c r="B107" s="16">
        <v>11167480</v>
      </c>
      <c r="C107" s="16">
        <v>-2816000</v>
      </c>
      <c r="D107" s="16">
        <v>8351480</v>
      </c>
      <c r="E107" s="16">
        <v>7976287.3600000003</v>
      </c>
      <c r="F107" s="16">
        <v>7350238.2300000004</v>
      </c>
      <c r="G107" s="16">
        <v>375192.63999999966</v>
      </c>
    </row>
    <row r="108" spans="1:7" x14ac:dyDescent="0.3">
      <c r="A108" s="15" t="s">
        <v>37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</row>
    <row r="109" spans="1:7" x14ac:dyDescent="0.3">
      <c r="A109" s="15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</row>
    <row r="110" spans="1:7" x14ac:dyDescent="0.3">
      <c r="A110" s="15" t="s">
        <v>39</v>
      </c>
      <c r="B110" s="16">
        <v>393100</v>
      </c>
      <c r="C110" s="16">
        <v>0</v>
      </c>
      <c r="D110" s="16">
        <v>393100</v>
      </c>
      <c r="E110" s="16">
        <v>0</v>
      </c>
      <c r="F110" s="16">
        <v>0</v>
      </c>
      <c r="G110" s="16">
        <v>393100</v>
      </c>
    </row>
    <row r="111" spans="1:7" x14ac:dyDescent="0.3">
      <c r="A111" s="15" t="s">
        <v>40</v>
      </c>
      <c r="B111" s="16">
        <v>3500000</v>
      </c>
      <c r="C111" s="16">
        <v>0</v>
      </c>
      <c r="D111" s="16">
        <v>3500000</v>
      </c>
      <c r="E111" s="16">
        <v>3433825.59</v>
      </c>
      <c r="F111" s="16">
        <v>3433825.59</v>
      </c>
      <c r="G111" s="16">
        <v>66174.410000000149</v>
      </c>
    </row>
    <row r="112" spans="1:7" ht="27.6" x14ac:dyDescent="0.3">
      <c r="A112" s="15" t="s">
        <v>41</v>
      </c>
      <c r="B112" s="14">
        <f t="shared" ref="B112:G112" si="16">SUM(B113:B121)</f>
        <v>9037759.3100000005</v>
      </c>
      <c r="C112" s="14">
        <f t="shared" si="16"/>
        <v>3832500</v>
      </c>
      <c r="D112" s="14">
        <f t="shared" si="16"/>
        <v>12870259.310000001</v>
      </c>
      <c r="E112" s="14">
        <f t="shared" si="16"/>
        <v>3077005.6</v>
      </c>
      <c r="F112" s="14">
        <f t="shared" si="16"/>
        <v>3077005.6</v>
      </c>
      <c r="G112" s="14">
        <f t="shared" si="16"/>
        <v>9793253.7100000009</v>
      </c>
    </row>
    <row r="113" spans="1:7" x14ac:dyDescent="0.3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</row>
    <row r="114" spans="1:7" x14ac:dyDescent="0.3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</row>
    <row r="115" spans="1:7" x14ac:dyDescent="0.3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</row>
    <row r="116" spans="1:7" x14ac:dyDescent="0.3">
      <c r="A116" s="15" t="s">
        <v>45</v>
      </c>
      <c r="B116" s="16">
        <v>9037759.3100000005</v>
      </c>
      <c r="C116" s="16">
        <v>3832500</v>
      </c>
      <c r="D116" s="16">
        <v>12870259.310000001</v>
      </c>
      <c r="E116" s="16">
        <v>3077005.6</v>
      </c>
      <c r="F116" s="16">
        <v>3077005.6</v>
      </c>
      <c r="G116" s="16">
        <v>9793253.7100000009</v>
      </c>
    </row>
    <row r="117" spans="1:7" x14ac:dyDescent="0.3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</row>
    <row r="118" spans="1:7" x14ac:dyDescent="0.3">
      <c r="A118" s="15" t="s">
        <v>47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</row>
    <row r="119" spans="1:7" x14ac:dyDescent="0.3">
      <c r="A119" s="15" t="s">
        <v>48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</row>
    <row r="120" spans="1:7" x14ac:dyDescent="0.3">
      <c r="A120" s="15" t="s">
        <v>49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</row>
    <row r="121" spans="1:7" x14ac:dyDescent="0.3">
      <c r="A121" s="15" t="s">
        <v>50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</row>
    <row r="122" spans="1:7" ht="27.6" x14ac:dyDescent="0.3">
      <c r="A122" s="15" t="s">
        <v>51</v>
      </c>
      <c r="B122" s="14">
        <f t="shared" ref="B122:G122" si="17">SUM(B123:B131)</f>
        <v>8500000</v>
      </c>
      <c r="C122" s="14">
        <f t="shared" si="17"/>
        <v>-5222100</v>
      </c>
      <c r="D122" s="14">
        <f t="shared" si="17"/>
        <v>3277900</v>
      </c>
      <c r="E122" s="14">
        <f t="shared" si="17"/>
        <v>2554523.6999999997</v>
      </c>
      <c r="F122" s="14">
        <f t="shared" si="17"/>
        <v>2389012.3099999996</v>
      </c>
      <c r="G122" s="14">
        <f t="shared" si="17"/>
        <v>723376.3</v>
      </c>
    </row>
    <row r="123" spans="1:7" x14ac:dyDescent="0.3">
      <c r="A123" s="15" t="s">
        <v>52</v>
      </c>
      <c r="B123" s="16">
        <v>1850000</v>
      </c>
      <c r="C123" s="16">
        <v>-837100</v>
      </c>
      <c r="D123" s="16">
        <v>1012900</v>
      </c>
      <c r="E123" s="16">
        <v>948941.2</v>
      </c>
      <c r="F123" s="16">
        <v>927269.2</v>
      </c>
      <c r="G123" s="16">
        <v>63958.800000000047</v>
      </c>
    </row>
    <row r="124" spans="1:7" x14ac:dyDescent="0.3">
      <c r="A124" s="15" t="s">
        <v>53</v>
      </c>
      <c r="B124" s="16">
        <v>50000</v>
      </c>
      <c r="C124" s="16">
        <v>75000</v>
      </c>
      <c r="D124" s="16">
        <v>125000</v>
      </c>
      <c r="E124" s="16">
        <v>39745.370000000003</v>
      </c>
      <c r="F124" s="16">
        <v>39906</v>
      </c>
      <c r="G124" s="16">
        <v>85254.63</v>
      </c>
    </row>
    <row r="125" spans="1:7" x14ac:dyDescent="0.3">
      <c r="A125" s="15" t="s">
        <v>54</v>
      </c>
      <c r="B125" s="16">
        <v>0</v>
      </c>
      <c r="C125" s="16">
        <v>30000</v>
      </c>
      <c r="D125" s="16">
        <v>30000</v>
      </c>
      <c r="E125" s="16">
        <v>29000</v>
      </c>
      <c r="F125" s="16">
        <v>29000</v>
      </c>
      <c r="G125" s="16">
        <v>1000</v>
      </c>
    </row>
    <row r="126" spans="1:7" x14ac:dyDescent="0.3">
      <c r="A126" s="15" t="s">
        <v>55</v>
      </c>
      <c r="B126" s="16">
        <v>5500000</v>
      </c>
      <c r="C126" s="16">
        <v>-5310000</v>
      </c>
      <c r="D126" s="16">
        <v>190000</v>
      </c>
      <c r="E126" s="16">
        <v>182860.02</v>
      </c>
      <c r="F126" s="16">
        <v>38860</v>
      </c>
      <c r="G126" s="16">
        <v>7139.9800000000105</v>
      </c>
    </row>
    <row r="127" spans="1:7" x14ac:dyDescent="0.3">
      <c r="A127" s="15" t="s">
        <v>56</v>
      </c>
      <c r="B127" s="16">
        <v>0</v>
      </c>
      <c r="C127" s="16">
        <v>100000</v>
      </c>
      <c r="D127" s="16">
        <v>100000</v>
      </c>
      <c r="E127" s="16">
        <v>90000</v>
      </c>
      <c r="F127" s="16">
        <v>90000</v>
      </c>
      <c r="G127" s="16">
        <v>10000</v>
      </c>
    </row>
    <row r="128" spans="1:7" x14ac:dyDescent="0.3">
      <c r="A128" s="15" t="s">
        <v>57</v>
      </c>
      <c r="B128" s="16">
        <v>700000</v>
      </c>
      <c r="C128" s="16">
        <v>700000</v>
      </c>
      <c r="D128" s="16">
        <v>1400000</v>
      </c>
      <c r="E128" s="16">
        <v>1248313.98</v>
      </c>
      <c r="F128" s="16">
        <v>1248313.98</v>
      </c>
      <c r="G128" s="16">
        <v>151686.02000000002</v>
      </c>
    </row>
    <row r="129" spans="1:7" x14ac:dyDescent="0.3">
      <c r="A129" s="15" t="s">
        <v>58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</row>
    <row r="130" spans="1:7" x14ac:dyDescent="0.3">
      <c r="A130" s="15" t="s">
        <v>59</v>
      </c>
      <c r="B130" s="16">
        <v>0</v>
      </c>
      <c r="C130" s="16">
        <v>20000</v>
      </c>
      <c r="D130" s="16">
        <v>20000</v>
      </c>
      <c r="E130" s="16">
        <v>15663.13</v>
      </c>
      <c r="F130" s="16">
        <v>15663.13</v>
      </c>
      <c r="G130" s="16">
        <v>4336.8700000000008</v>
      </c>
    </row>
    <row r="131" spans="1:7" x14ac:dyDescent="0.3">
      <c r="A131" s="15" t="s">
        <v>60</v>
      </c>
      <c r="B131" s="16">
        <v>400000</v>
      </c>
      <c r="C131" s="16">
        <v>0</v>
      </c>
      <c r="D131" s="16">
        <v>400000</v>
      </c>
      <c r="E131" s="16">
        <v>0</v>
      </c>
      <c r="F131" s="16">
        <v>0</v>
      </c>
      <c r="G131" s="16">
        <v>400000</v>
      </c>
    </row>
    <row r="132" spans="1:7" x14ac:dyDescent="0.3">
      <c r="A132" s="15" t="s">
        <v>61</v>
      </c>
      <c r="B132" s="14">
        <f t="shared" ref="B132:G132" si="18">SUM(B133:B135)</f>
        <v>302139775.31999999</v>
      </c>
      <c r="C132" s="14">
        <f t="shared" si="18"/>
        <v>88698758.299999997</v>
      </c>
      <c r="D132" s="14">
        <f t="shared" si="18"/>
        <v>390838533.61999995</v>
      </c>
      <c r="E132" s="14">
        <f t="shared" si="18"/>
        <v>112280266.98999998</v>
      </c>
      <c r="F132" s="14">
        <f t="shared" si="18"/>
        <v>109386410.45999999</v>
      </c>
      <c r="G132" s="14">
        <f t="shared" si="18"/>
        <v>278558266.63</v>
      </c>
    </row>
    <row r="133" spans="1:7" x14ac:dyDescent="0.3">
      <c r="A133" s="15" t="s">
        <v>62</v>
      </c>
      <c r="B133" s="16">
        <v>283512951.14999998</v>
      </c>
      <c r="C133" s="16">
        <v>74497758.769999996</v>
      </c>
      <c r="D133" s="16">
        <v>358010709.91999996</v>
      </c>
      <c r="E133" s="16">
        <v>103940048.31999999</v>
      </c>
      <c r="F133" s="16">
        <v>103035573.53</v>
      </c>
      <c r="G133" s="16">
        <v>254070661.59999996</v>
      </c>
    </row>
    <row r="134" spans="1:7" x14ac:dyDescent="0.3">
      <c r="A134" s="15" t="s">
        <v>63</v>
      </c>
      <c r="B134" s="16">
        <v>15850308.92</v>
      </c>
      <c r="C134" s="16">
        <v>13380999.529999999</v>
      </c>
      <c r="D134" s="16">
        <v>29231308.449999999</v>
      </c>
      <c r="E134" s="16">
        <v>7519460.96</v>
      </c>
      <c r="F134" s="16">
        <v>6195231.1900000004</v>
      </c>
      <c r="G134" s="16">
        <v>21711847.489999998</v>
      </c>
    </row>
    <row r="135" spans="1:7" x14ac:dyDescent="0.3">
      <c r="A135" s="15" t="s">
        <v>64</v>
      </c>
      <c r="B135" s="16">
        <v>2776515.25</v>
      </c>
      <c r="C135" s="16">
        <v>820000</v>
      </c>
      <c r="D135" s="16">
        <v>3596515.25</v>
      </c>
      <c r="E135" s="16">
        <v>820757.71</v>
      </c>
      <c r="F135" s="16">
        <v>155605.74</v>
      </c>
      <c r="G135" s="16">
        <v>2775757.54</v>
      </c>
    </row>
    <row r="136" spans="1:7" ht="27.6" x14ac:dyDescent="0.3">
      <c r="A136" s="15" t="s">
        <v>65</v>
      </c>
      <c r="B136" s="14">
        <f t="shared" ref="B136:G136" si="19">SUM(B137:B141,B143:B144)</f>
        <v>0</v>
      </c>
      <c r="C136" s="14">
        <f t="shared" si="19"/>
        <v>0</v>
      </c>
      <c r="D136" s="14">
        <f t="shared" si="19"/>
        <v>0</v>
      </c>
      <c r="E136" s="14">
        <f t="shared" si="19"/>
        <v>0</v>
      </c>
      <c r="F136" s="14">
        <f t="shared" si="19"/>
        <v>0</v>
      </c>
      <c r="G136" s="14">
        <f t="shared" si="19"/>
        <v>0</v>
      </c>
    </row>
    <row r="137" spans="1:7" x14ac:dyDescent="0.3">
      <c r="A137" s="15" t="s">
        <v>66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f>D137-E137</f>
        <v>0</v>
      </c>
    </row>
    <row r="138" spans="1:7" x14ac:dyDescent="0.3">
      <c r="A138" s="15" t="s">
        <v>67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f t="shared" ref="G138:G144" si="20">D138-E138</f>
        <v>0</v>
      </c>
    </row>
    <row r="139" spans="1:7" x14ac:dyDescent="0.3">
      <c r="A139" s="15" t="s">
        <v>68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f t="shared" si="20"/>
        <v>0</v>
      </c>
    </row>
    <row r="140" spans="1:7" x14ac:dyDescent="0.3">
      <c r="A140" s="15" t="s">
        <v>69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f t="shared" si="20"/>
        <v>0</v>
      </c>
    </row>
    <row r="141" spans="1:7" x14ac:dyDescent="0.3">
      <c r="A141" s="15" t="s">
        <v>70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f t="shared" si="20"/>
        <v>0</v>
      </c>
    </row>
    <row r="142" spans="1:7" x14ac:dyDescent="0.3">
      <c r="A142" s="15" t="s">
        <v>71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f t="shared" si="20"/>
        <v>0</v>
      </c>
    </row>
    <row r="143" spans="1:7" x14ac:dyDescent="0.3">
      <c r="A143" s="15" t="s">
        <v>72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f t="shared" si="20"/>
        <v>0</v>
      </c>
    </row>
    <row r="144" spans="1:7" x14ac:dyDescent="0.3">
      <c r="A144" s="15" t="s">
        <v>73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f t="shared" si="20"/>
        <v>0</v>
      </c>
    </row>
    <row r="145" spans="1:7" x14ac:dyDescent="0.3">
      <c r="A145" s="15" t="s">
        <v>74</v>
      </c>
      <c r="B145" s="14">
        <f t="shared" ref="B145:G145" si="21">SUM(B146:B148)</f>
        <v>7800000</v>
      </c>
      <c r="C145" s="14">
        <f t="shared" si="21"/>
        <v>-6775000</v>
      </c>
      <c r="D145" s="14">
        <f t="shared" si="21"/>
        <v>1025000</v>
      </c>
      <c r="E145" s="14">
        <f t="shared" si="21"/>
        <v>542040.69999999995</v>
      </c>
      <c r="F145" s="14">
        <f t="shared" si="21"/>
        <v>542040.69999999995</v>
      </c>
      <c r="G145" s="14">
        <f t="shared" si="21"/>
        <v>482959.30000000005</v>
      </c>
    </row>
    <row r="146" spans="1:7" x14ac:dyDescent="0.3">
      <c r="A146" s="15" t="s">
        <v>75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</row>
    <row r="147" spans="1:7" x14ac:dyDescent="0.3">
      <c r="A147" s="15" t="s">
        <v>76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</row>
    <row r="148" spans="1:7" x14ac:dyDescent="0.3">
      <c r="A148" s="15" t="s">
        <v>77</v>
      </c>
      <c r="B148" s="16">
        <v>7800000</v>
      </c>
      <c r="C148" s="16">
        <v>-6775000</v>
      </c>
      <c r="D148" s="16">
        <v>1025000</v>
      </c>
      <c r="E148" s="16">
        <v>542040.69999999995</v>
      </c>
      <c r="F148" s="16">
        <v>542040.69999999995</v>
      </c>
      <c r="G148" s="16">
        <v>482959.30000000005</v>
      </c>
    </row>
    <row r="149" spans="1:7" x14ac:dyDescent="0.3">
      <c r="A149" s="15" t="s">
        <v>78</v>
      </c>
      <c r="B149" s="14">
        <f t="shared" ref="B149:G149" si="22">SUM(B150:B156)</f>
        <v>0</v>
      </c>
      <c r="C149" s="14">
        <f t="shared" si="22"/>
        <v>0</v>
      </c>
      <c r="D149" s="14">
        <f t="shared" si="22"/>
        <v>0</v>
      </c>
      <c r="E149" s="14">
        <f t="shared" si="22"/>
        <v>0</v>
      </c>
      <c r="F149" s="14">
        <f t="shared" si="22"/>
        <v>0</v>
      </c>
      <c r="G149" s="14">
        <f t="shared" si="22"/>
        <v>0</v>
      </c>
    </row>
    <row r="150" spans="1:7" x14ac:dyDescent="0.3">
      <c r="A150" s="15" t="s">
        <v>79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f>D150-E150</f>
        <v>0</v>
      </c>
    </row>
    <row r="151" spans="1:7" x14ac:dyDescent="0.3">
      <c r="A151" s="15" t="s">
        <v>80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f t="shared" ref="G151:G156" si="23">D151-E151</f>
        <v>0</v>
      </c>
    </row>
    <row r="152" spans="1:7" x14ac:dyDescent="0.3">
      <c r="A152" s="15" t="s">
        <v>81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f t="shared" si="23"/>
        <v>0</v>
      </c>
    </row>
    <row r="153" spans="1:7" x14ac:dyDescent="0.3">
      <c r="A153" s="18" t="s">
        <v>82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f t="shared" si="23"/>
        <v>0</v>
      </c>
    </row>
    <row r="154" spans="1:7" x14ac:dyDescent="0.3">
      <c r="A154" s="15" t="s">
        <v>83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f t="shared" si="23"/>
        <v>0</v>
      </c>
    </row>
    <row r="155" spans="1:7" x14ac:dyDescent="0.3">
      <c r="A155" s="15" t="s">
        <v>84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f t="shared" si="23"/>
        <v>0</v>
      </c>
    </row>
    <row r="156" spans="1:7" x14ac:dyDescent="0.3">
      <c r="A156" s="15" t="s">
        <v>85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f t="shared" si="23"/>
        <v>0</v>
      </c>
    </row>
    <row r="157" spans="1:7" x14ac:dyDescent="0.3">
      <c r="A157" s="18"/>
      <c r="B157" s="19"/>
      <c r="C157" s="19"/>
      <c r="D157" s="19"/>
      <c r="E157" s="19"/>
      <c r="F157" s="19"/>
      <c r="G157" s="19"/>
    </row>
    <row r="158" spans="1:7" x14ac:dyDescent="0.3">
      <c r="A158" s="20" t="s">
        <v>87</v>
      </c>
      <c r="B158" s="21">
        <f t="shared" ref="B158:G158" si="24">B8+B83</f>
        <v>810212849.25</v>
      </c>
      <c r="C158" s="21">
        <f t="shared" si="24"/>
        <v>260175458.71000001</v>
      </c>
      <c r="D158" s="21">
        <f t="shared" si="24"/>
        <v>1070388307.9599999</v>
      </c>
      <c r="E158" s="21">
        <f t="shared" si="24"/>
        <v>526828460.74999994</v>
      </c>
      <c r="F158" s="21">
        <f t="shared" si="24"/>
        <v>498148467.03999996</v>
      </c>
      <c r="G158" s="21">
        <f t="shared" si="24"/>
        <v>543559847.21000004</v>
      </c>
    </row>
    <row r="159" spans="1:7" x14ac:dyDescent="0.3">
      <c r="A159" s="22"/>
      <c r="B159" s="23"/>
      <c r="C159" s="23"/>
      <c r="D159" s="23"/>
      <c r="E159" s="23"/>
      <c r="F159" s="23"/>
      <c r="G159" s="23"/>
    </row>
  </sheetData>
  <protectedRanges>
    <protectedRange sqref="B83:G83 B8:G8" name="Rango1_2"/>
  </protectedRanges>
  <mergeCells count="4">
    <mergeCell ref="A1:G1"/>
    <mergeCell ref="A6:A7"/>
    <mergeCell ref="B6:F6"/>
    <mergeCell ref="G6:G7"/>
  </mergeCells>
  <printOptions horizontalCentered="1"/>
  <pageMargins left="0" right="0" top="0" bottom="0" header="0" footer="0"/>
  <pageSetup paperSize="190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2024-02-09T17:14:12Z</dcterms:created>
  <dcterms:modified xsi:type="dcterms:W3CDTF">2024-02-09T17:14:57Z</dcterms:modified>
</cp:coreProperties>
</file>