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F36" i="65" l="1"/>
  <c r="F35" i="65"/>
  <c r="C219" i="60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6" i="60" s="1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<sst xmlns="http://schemas.openxmlformats.org/spreadsheetml/2006/main" count="894" uniqueCount="630">
  <si>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</si>
  <si>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</si>
  <si>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</si>
  <si>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</si>
  <si>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</si>
  <si>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</si>
  <si>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</si>
  <si>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</si>
  <si>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</si>
  <si>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</si>
  <si>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</si>
  <si>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</si>
  <si>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</si>
  <si>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</si>
  <si>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</si>
  <si>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</si>
  <si>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</si>
  <si>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</si>
  <si>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</si>
  <si>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</si>
  <si>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</si>
  <si>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</si>
  <si>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</si>
  <si>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</si>
  <si>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</si>
  <si>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</si>
  <si>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</si>
  <si>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</si>
  <si>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</si>
  <si>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</si>
  <si>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</si>
  <si>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</si>
  <si>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</si>
  <si>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</si>
  <si>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</si>
  <si>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</si>
  <si>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</si>
  <si>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</si>
  <si>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</si>
  <si>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</si>
  <si>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</si>
  <si>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</si>
  <si>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</si>
  <si>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</si>
  <si>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</si>
  <si>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</si>
  <si>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</si>
  <si>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</si>
  <si>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</si>
  <si>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</si>
  <si>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</si>
  <si>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</si>
  <si>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</si>
  <si>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</si>
  <si>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</si>
  <si>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</si>
  <si>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</si>
  <si>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</si>
  <si>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</si>
  <si>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</si>
  <si>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</si>
  <si>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</si>
  <si>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</si>
  <si>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</si>
  <si>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</si>
  <si>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</si>
  <si>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</si>
  <si>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</si>
  <si>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</si>
  <si>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</si>
  <si>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</si>
  <si>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</si>
  <si>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</si>
  <si>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</si>
  <si>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</si>
  <si>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</si>
  <si>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</si>
  <si>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</si>
  <si>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</si>
  <si>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</si>
  <si>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</si>
  <si>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</si>
  <si>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</si>
  <si>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</si>
  <si>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</si>
  <si>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</si>
  <si>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</si>
  <si>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</si>
  <si>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</si>
  <si>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</si>
  <si>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</si>
  <si>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</si>
  <si>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</si>
  <si>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</si>
  <si>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</si>
  <si>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</si>
  <si>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</si>
  <si>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</si>
  <si>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</si>
  <si>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</si>
  <si>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</si>
  <si>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</si>
  <si>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</si>
  <si>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</si>
  <si>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</si>
  <si>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</si>
  <si>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</si>
  <si>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</si>
  <si>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</si>
  <si>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</si>
  <si>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</si>
  <si>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</si>
  <si>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</si>
  <si>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</si>
  <si>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</si>
  <si>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</si>
  <si>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</si>
  <si>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</si>
  <si>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</si>
  <si>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</si>
  <si>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</si>
  <si>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</si>
  <si>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</si>
  <si>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</si>
  <si>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</si>
  <si>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</si>
  <si>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</si>
  <si>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</si>
  <si>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</si>
  <si>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</si>
  <si>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</si>
  <si>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</si>
  <si>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</si>
  <si>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</si>
  <si>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</si>
  <si>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</si>
  <si>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</si>
  <si>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</si>
  <si>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</si>
  <si>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</si>
  <si>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</si>
  <si>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</si>
  <si>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</si>
  <si>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</si>
  <si>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</si>
  <si>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</si>
  <si>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</si>
  <si>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</si>
  <si>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</si>
  <si>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</si>
  <si>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</si>
  <si>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</si>
  <si>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</si>
  <si>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</si>
  <si>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</si>
  <si>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</si>
  <si>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</si>
  <si>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</si>
  <si>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</si>
  <si>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</si>
  <si>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</si>
  <si>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</si>
  <si>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</si>
  <si>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</si>
  <si>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</si>
  <si>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</si>
  <si>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</si>
  <si>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</si>
  <si>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</si>
  <si>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</si>
  <si>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</si>
  <si>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</si>
  <si>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</si>
  <si>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</si>
  <si>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</si>
  <si>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</si>
  <si>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</si>
  <si>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</si>
  <si>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</si>
  <si>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</si>
  <si>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</si>
  <si>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</si>
  <si>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</si>
  <si>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</si>
  <si>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</si>
  <si>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</si>
  <si>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</si>
  <si>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</si>
  <si>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</si>
  <si>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</si>
  <si>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</si>
  <si>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</si>
  <si>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</si>
  <si>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</si>
  <si>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</si>
  <si>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</si>
  <si>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</si>
  <si>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</si>
  <si>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</si>
  <si>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</si>
  <si>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</si>
  <si>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</si>
  <si>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</si>
  <si>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</si>
  <si>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</si>
  <si>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</si>
  <si>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</si>
  <si>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</si>
  <si>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</si>
  <si>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</si>
  <si>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</si>
  <si>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</si>
  <si>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</si>
  <si>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</si>
  <si>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</si>
  <si>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</si>
  <si>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</si>
  <si>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</si>
  <si>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</si>
  <si>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</si>
  <si>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</si>
  <si>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</si>
  <si>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</si>
  <si>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</si>
  <si>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</si>
  <si>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</si>
  <si>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</si>
  <si>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</si>
  <si>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</si>
  <si>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</si>
  <si>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</si>
  <si>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</si>
  <si>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</si>
  <si>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</si>
  <si>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</si>
  <si>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</si>
  <si>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</si>
  <si>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</si>
  <si>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</si>
  <si>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</si>
  <si>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</si>
  <si>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</si>
  <si>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</si>
  <si>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</si>
  <si>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</si>
  <si>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</si>
  <si>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</si>
  <si>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</si>
  <si>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</si>
  <si>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</si>
  <si>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</si>
  <si>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</si>
  <si>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</si>
  <si>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</si>
  <si>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</si>
  <si>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</si>
  <si>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</si>
  <si>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</si>
  <si>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</si>
  <si>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</si>
  <si>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</si>
  <si>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</si>
  <si>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</si>
  <si>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</si>
  <si>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</si>
  <si>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</si>
  <si>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</si>
  <si>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</si>
  <si>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</si>
  <si>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</si>
  <si>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</si>
  <si>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</si>
  <si>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</si>
  <si>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</si>
  <si>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</si>
  <si>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</si>
  <si>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</si>
  <si>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</si>
  <si>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</si>
  <si>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</si>
  <si>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</si>
  <si>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</si>
  <si>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</si>
  <si>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</si>
  <si>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</si>
  <si>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</si>
  <si>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</si>
  <si>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</si>
  <si>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</si>
  <si>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</si>
  <si>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</si>
  <si>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</si>
  <si>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</si>
  <si>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</si>
  <si>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</si>
  <si>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</si>
  <si>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</si>
  <si>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</si>
  <si>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</si>
  <si>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</si>
  <si>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</si>
  <si>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</si>
  <si>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</si>
  <si>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</si>
  <si>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</si>
  <si>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</si>
  <si>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</si>
  <si>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</si>
  <si>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</si>
  <si>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</si>
  <si>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</si>
  <si>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</si>
  <si>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</si>
  <si>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</si>
  <si>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</si>
  <si>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</si>
  <si>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</si>
  <si>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</si>
  <si>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</si>
  <si>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</si>
  <si>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</si>
  <si>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</si>
  <si>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</si>
  <si>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</si>
  <si>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</si>
  <si>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</si>
  <si>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</si>
  <si>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</si>
  <si>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</si>
  <si>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</si>
  <si>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</si>
  <si>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</si>
  <si>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</si>
  <si>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</si>
  <si>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</si>
  <si>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</si>
  <si>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</si>
  <si>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</si>
  <si>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</si>
  <si>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</si>
  <si>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</si>
  <si>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</si>
  <si>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</si>
  <si>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</si>
  <si>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</si>
  <si>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</si>
  <si>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</si>
  <si>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</si>
  <si>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</si>
  <si>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</si>
  <si>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</si>
  <si>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</si>
  <si>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</si>
  <si>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</si>
  <si>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</si>
  <si>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</si>
  <si>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</si>
  <si>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</si>
  <si>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</si>
  <si>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</si>
  <si>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</si>
  <si>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</si>
  <si>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</si>
  <si>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</si>
  <si>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</si>
  <si>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</si>
  <si>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</si>
  <si>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</si>
  <si>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</si>
  <si>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</si>
  <si>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</si>
  <si>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</si>
  <si>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</si>
  <si>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</si>
  <si>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</si>
  <si>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</si>
  <si>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</si>
  <si>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</si>
  <si>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</si>
  <si>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</si>
  <si>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</si>
  <si>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</si>
  <si>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</si>
  <si>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</si>
  <si>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</si>
  <si>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</si>
  <si>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</si>
  <si>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</si>
  <si>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</si>
  <si>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</si>
  <si>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</si>
  <si>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</si>
  <si>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</si>
  <si>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</si>
  <si>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</si>
  <si>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</si>
  <si>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</si>
  <si>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</si>
  <si>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</si>
  <si>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</si>
  <si>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</si>
  <si>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</si>
  <si>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</si>
  <si>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</si>
  <si>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</si>
  <si>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</si>
  <si>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</si>
  <si>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</si>
  <si>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</si>
  <si>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</si>
  <si>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</si>
  <si>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</si>
  <si>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</si>
  <si>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</si>
  <si>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</si>
  <si>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</si>
  <si>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</si>
  <si>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</si>
  <si>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</si>
  <si>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</si>
  <si>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</si>
  <si>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</si>
  <si>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</si>
  <si>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</si>
  <si>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</si>
  <si>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</si>
  <si>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</si>
  <si>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</si>
  <si>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</si>
  <si>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</si>
  <si>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</si>
  <si>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</si>
  <si>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</si>
  <si>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</si>
  <si>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</si>
  <si>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</si>
  <si>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</si>
  <si>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</si>
  <si>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</si>
  <si>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</si>
  <si>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</si>
  <si>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</si>
  <si>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</si>
  <si>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</si>
  <si>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</si>
  <si>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</si>
  <si>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</si>
  <si>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</si>
  <si>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</si>
  <si>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</si>
  <si>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</si>
  <si>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</si>
  <si>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</si>
  <si>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</si>
  <si>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</si>
  <si>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</si>
  <si>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</si>
  <si>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</si>
  <si>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</si>
  <si>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</si>
  <si>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</si>
  <si>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</si>
  <si>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</si>
  <si>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</si>
  <si>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</si>
  <si>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</si>
  <si>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</si>
  <si>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</si>
  <si>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</si>
  <si>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</si>
  <si>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</si>
  <si>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</si>
  <si>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</si>
  <si>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</si>
  <si>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</si>
  <si>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</si>
  <si>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</si>
  <si>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</si>
  <si>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</si>
  <si>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</si>
  <si>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</si>
  <si>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</si>
  <si>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</si>
  <si>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</si>
  <si>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</si>
  <si>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</si>
  <si>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</si>
  <si>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</si>
  <si>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</si>
  <si>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</si>
  <si>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</si>
  <si>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</si>
  <si>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</si>
  <si>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</si>
  <si>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</si>
  <si>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</si>
  <si>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</si>
  <si>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</si>
  <si>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</si>
  <si>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</si>
  <si>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</si>
  <si>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</si>
  <si>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</si>
  <si>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</si>
  <si>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</si>
  <si>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</si>
  <si>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</si>
  <si>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</si>
  <si>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</si>
  <si>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</si>
  <si>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</si>
  <si>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</si>
  <si>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</si>
  <si>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</si>
  <si>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</si>
  <si>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</si>
  <si>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</si>
  <si>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</si>
  <si>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</si>
  <si>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</si>
  <si>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</si>
  <si>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</si>
  <si>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</si>
  <si>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</si>
  <si>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</si>
  <si>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</si>
  <si>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</si>
  <si>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</si>
  <si>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</si>
  <si>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</si>
  <si>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</si>
  <si>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</si>
  <si>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</si>
  <si>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</si>
  <si>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</si>
  <si>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</si>
  <si>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</si>
  <si>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</si>
  <si>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</si>
  <si>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</si>
  <si>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</si>
  <si>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</si>
  <si>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</si>
  <si>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</si>
  <si>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</si>
  <si>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</si>
  <si>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</si>
  <si>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</si>
  <si>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</si>
  <si>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</si>
  <si>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</si>
  <si>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</si>
  <si>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</si>
  <si>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</si>
  <si>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</si>
  <si>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</si>
  <si>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</si>
  <si>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</si>
  <si>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</si>
  <si>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</si>
  <si>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</si>
  <si>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</si>
  <si>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</si>
  <si>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</si>
  <si>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</si>
  <si>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</si>
  <si>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</si>
  <si>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</si>
  <si>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</si>
  <si>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</si>
  <si>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</si>
  <si>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</si>
  <si>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</si>
  <si>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</si>
  <si>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</si>
  <si>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</si>
  <si>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</si>
  <si>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</si>
  <si>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</si>
  <si>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</si>
  <si>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</si>
  <si>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</si>
  <si>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</si>
  <si>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</si>
  <si>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</si>
  <si>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</si>
  <si>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</si>
  <si>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</si>
  <si>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</si>
  <si>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</si>
  <si>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</si>
  <si>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</si>
  <si>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</si>
  <si>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</si>
  <si>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</si>
  <si>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</si>
  <si>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</si>
  <si>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</si>
  <si>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</si>
  <si>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</si>
  <si>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</si>
  <si>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</si>
  <si>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</si>
  <si>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</si>
  <si>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</si>
  <si>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</si>
  <si>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</si>
  <si>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</si>
  <si>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</si>
  <si>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</si>
  <si>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</si>
  <si>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</si>
  <si>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</si>
  <si>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</si>
  <si>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</si>
  <si>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</si>
  <si>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</si>
  <si>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</si>
  <si>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</si>
  <si>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</si>
  <si>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</si>
  <si>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</si>
  <si>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</si>
  <si>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</si>
  <si>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</si>
  <si>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</si>
  <si>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</si>
  <si>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</si>
  <si>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Comité Ejecutivo de Agua Potable de Santa Ana Pacueco, Gto.</t>
  </si>
  <si>
    <t>Correspondiente 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</si>
</sst>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628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629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ht="10.15" x14ac:dyDescent="0.2">
      <c r="A5" s="5"/>
      <c r="B5" s="6"/>
    </row>
    <row r="6" spans="1:5" ht="10.15" x14ac:dyDescent="0.2">
      <c r="A6" s="7"/>
      <c r="B6" s="8" t="s">
        <v>46</v>
      </c>
    </row>
    <row r="7" spans="1:5" ht="10.15" x14ac:dyDescent="0.2">
      <c r="A7" s="7"/>
      <c r="B7" s="8"/>
    </row>
    <row r="8" spans="1:5" ht="10.1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ht="10.15" x14ac:dyDescent="0.2">
      <c r="A10" s="47" t="s">
        <v>3</v>
      </c>
      <c r="B10" s="48" t="s">
        <v>4</v>
      </c>
    </row>
    <row r="11" spans="1:5" ht="10.1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ht="10.1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ht="10.15" x14ac:dyDescent="0.2">
      <c r="A15" s="47" t="s">
        <v>9</v>
      </c>
      <c r="B15" s="48" t="s">
        <v>10</v>
      </c>
    </row>
    <row r="16" spans="1:5" ht="10.15" x14ac:dyDescent="0.2">
      <c r="A16" s="47" t="s">
        <v>11</v>
      </c>
      <c r="B16" s="48" t="s">
        <v>12</v>
      </c>
    </row>
    <row r="17" spans="1:2" ht="10.15" x14ac:dyDescent="0.2">
      <c r="A17" s="47" t="s">
        <v>13</v>
      </c>
      <c r="B17" s="48" t="s">
        <v>14</v>
      </c>
    </row>
    <row r="18" spans="1:2" ht="10.15" x14ac:dyDescent="0.2">
      <c r="A18" s="47" t="s">
        <v>15</v>
      </c>
      <c r="B18" s="48" t="s">
        <v>16</v>
      </c>
    </row>
    <row r="19" spans="1:2" ht="10.15" x14ac:dyDescent="0.2">
      <c r="A19" s="47" t="s">
        <v>17</v>
      </c>
      <c r="B19" s="48" t="s">
        <v>598</v>
      </c>
    </row>
    <row r="20" spans="1:2" ht="10.15" x14ac:dyDescent="0.2">
      <c r="A20" s="47" t="s">
        <v>18</v>
      </c>
      <c r="B20" s="48" t="s">
        <v>19</v>
      </c>
    </row>
    <row r="21" spans="1:2" ht="10.15" x14ac:dyDescent="0.2">
      <c r="A21" s="47" t="s">
        <v>20</v>
      </c>
      <c r="B21" s="48" t="s">
        <v>186</v>
      </c>
    </row>
    <row r="22" spans="1:2" ht="10.15" x14ac:dyDescent="0.2">
      <c r="A22" s="47" t="s">
        <v>21</v>
      </c>
      <c r="B22" s="48" t="s">
        <v>22</v>
      </c>
    </row>
    <row r="23" spans="1:2" ht="10.15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ht="10.15" x14ac:dyDescent="0.2">
      <c r="A25" s="104" t="s">
        <v>584</v>
      </c>
      <c r="B25" s="105" t="s">
        <v>344</v>
      </c>
    </row>
    <row r="26" spans="1:2" ht="10.15" x14ac:dyDescent="0.2">
      <c r="A26" s="104" t="s">
        <v>585</v>
      </c>
      <c r="B26" s="105" t="s">
        <v>361</v>
      </c>
    </row>
    <row r="27" spans="1:2" ht="10.15" x14ac:dyDescent="0.2">
      <c r="A27" s="47" t="s">
        <v>23</v>
      </c>
      <c r="B27" s="48" t="s">
        <v>24</v>
      </c>
    </row>
    <row r="28" spans="1:2" ht="10.15" x14ac:dyDescent="0.2">
      <c r="A28" s="47" t="s">
        <v>25</v>
      </c>
      <c r="B28" s="48" t="s">
        <v>26</v>
      </c>
    </row>
    <row r="29" spans="1:2" ht="10.15" x14ac:dyDescent="0.2">
      <c r="A29" s="47" t="s">
        <v>27</v>
      </c>
      <c r="B29" s="48" t="s">
        <v>28</v>
      </c>
    </row>
    <row r="30" spans="1:2" ht="10.15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ht="10.15" x14ac:dyDescent="0.2">
      <c r="A32" s="7"/>
      <c r="B32" s="10"/>
    </row>
    <row r="33" spans="1:2" ht="10.15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ht="10.15" x14ac:dyDescent="0.2">
      <c r="A36" s="7"/>
      <c r="B36" s="10"/>
    </row>
    <row r="37" spans="1:2" ht="10.15" x14ac:dyDescent="0.2">
      <c r="A37" s="7"/>
      <c r="B37" s="8" t="s">
        <v>47</v>
      </c>
    </row>
    <row r="38" spans="1:2" ht="10.15" x14ac:dyDescent="0.2">
      <c r="A38" s="7" t="s">
        <v>48</v>
      </c>
      <c r="B38" s="48" t="s">
        <v>32</v>
      </c>
    </row>
    <row r="39" spans="1:2" ht="10.15" x14ac:dyDescent="0.2">
      <c r="A39" s="7"/>
      <c r="B39" s="48" t="s">
        <v>33</v>
      </c>
    </row>
    <row r="40" spans="1:2" ht="10.9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3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3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ht="10.15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ht="10.15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ht="10.15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ht="10.15" x14ac:dyDescent="0.2">
      <c r="A10" s="24">
        <v>1121</v>
      </c>
      <c r="B10" s="22" t="s">
        <v>200</v>
      </c>
      <c r="C10" s="26">
        <v>0</v>
      </c>
    </row>
    <row r="11" spans="1:8" ht="10.15" x14ac:dyDescent="0.2">
      <c r="A11" s="24">
        <v>1211</v>
      </c>
      <c r="B11" s="22" t="s">
        <v>201</v>
      </c>
      <c r="C11" s="26">
        <v>0</v>
      </c>
    </row>
    <row r="13" spans="1:8" ht="10.15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ht="10.15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ht="10.15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ht="10.15" x14ac:dyDescent="0.2">
      <c r="A16" s="24">
        <v>1124</v>
      </c>
      <c r="B16" s="22" t="s">
        <v>203</v>
      </c>
      <c r="C16" s="26">
        <v>51253.64</v>
      </c>
      <c r="D16" s="26">
        <v>51253.64</v>
      </c>
      <c r="E16" s="26">
        <v>51247.14</v>
      </c>
      <c r="F16" s="26">
        <v>51247.14</v>
      </c>
      <c r="G16" s="26">
        <v>51247.14</v>
      </c>
    </row>
    <row r="18" spans="1:8" ht="10.15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ht="10.15" x14ac:dyDescent="0.2">
      <c r="A20" s="24">
        <v>1123</v>
      </c>
      <c r="B20" s="22" t="s">
        <v>209</v>
      </c>
      <c r="C20" s="26">
        <v>143565.64000000001</v>
      </c>
      <c r="D20" s="26">
        <v>143565.64000000001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4400</v>
      </c>
      <c r="D21" s="26">
        <v>4400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ht="10.15" x14ac:dyDescent="0.2">
      <c r="A23" s="24">
        <v>1129</v>
      </c>
      <c r="B23" s="22" t="s">
        <v>588</v>
      </c>
      <c r="C23" s="26">
        <v>4746970.25</v>
      </c>
      <c r="D23" s="26">
        <v>4746970.25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13323.65</v>
      </c>
      <c r="D24" s="26">
        <v>13323.65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1741313.68</v>
      </c>
      <c r="D27" s="26">
        <v>1741313.68</v>
      </c>
      <c r="E27" s="26">
        <v>0</v>
      </c>
      <c r="F27" s="26">
        <v>0</v>
      </c>
      <c r="G27" s="26">
        <v>0</v>
      </c>
    </row>
    <row r="28" spans="1:8" ht="10.15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ht="10.15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760920.31</v>
      </c>
    </row>
    <row r="42" spans="1:8" x14ac:dyDescent="0.2">
      <c r="A42" s="24">
        <v>1151</v>
      </c>
      <c r="B42" s="22" t="s">
        <v>226</v>
      </c>
      <c r="C42" s="26">
        <v>760920.31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1490739.85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30000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307290.02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1153449.83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3237018.5500000003</v>
      </c>
      <c r="D62" s="26">
        <f t="shared" ref="D62:E62" si="0">SUM(D63:D70)</f>
        <v>529442.27</v>
      </c>
      <c r="E62" s="26">
        <f t="shared" si="0"/>
        <v>-2837990.58</v>
      </c>
    </row>
    <row r="63" spans="1:9" x14ac:dyDescent="0.2">
      <c r="A63" s="24">
        <v>1241</v>
      </c>
      <c r="B63" s="22" t="s">
        <v>240</v>
      </c>
      <c r="C63" s="26">
        <v>284782.7</v>
      </c>
      <c r="D63" s="26">
        <v>60479.32</v>
      </c>
      <c r="E63" s="26">
        <v>-171210.33</v>
      </c>
    </row>
    <row r="64" spans="1:9" x14ac:dyDescent="0.2">
      <c r="A64" s="24">
        <v>1242</v>
      </c>
      <c r="B64" s="22" t="s">
        <v>241</v>
      </c>
      <c r="C64" s="26">
        <v>2686.94</v>
      </c>
      <c r="D64" s="26">
        <v>0</v>
      </c>
      <c r="E64" s="26">
        <v>-2418.25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620112.17000000004</v>
      </c>
      <c r="D66" s="26">
        <v>50000</v>
      </c>
      <c r="E66" s="26">
        <v>-605855.92000000004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2329436.7400000002</v>
      </c>
      <c r="D68" s="26">
        <v>418962.95</v>
      </c>
      <c r="E68" s="26">
        <v>-2058506.08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66714</v>
      </c>
      <c r="D74" s="26">
        <f>SUM(D75:D79)</f>
        <v>24990</v>
      </c>
      <c r="E74" s="26">
        <f>SUM(E75:E79)</f>
        <v>42515.6</v>
      </c>
    </row>
    <row r="75" spans="1:9" x14ac:dyDescent="0.2">
      <c r="A75" s="24">
        <v>1251</v>
      </c>
      <c r="B75" s="22" t="s">
        <v>250</v>
      </c>
      <c r="C75" s="26">
        <v>66714</v>
      </c>
      <c r="D75" s="26">
        <v>24990</v>
      </c>
      <c r="E75" s="26">
        <v>42515.6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3307240.5800000005</v>
      </c>
      <c r="D110" s="26">
        <f>SUM(D111:D119)</f>
        <v>3307240.5800000005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58604.56</v>
      </c>
      <c r="D111" s="26">
        <f>C111</f>
        <v>58604.56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1225463.72</v>
      </c>
      <c r="D112" s="26">
        <f t="shared" ref="D112:D119" si="1">C112</f>
        <v>1225463.72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270</v>
      </c>
      <c r="D113" s="26">
        <f t="shared" si="1"/>
        <v>270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1959718.12</v>
      </c>
      <c r="D117" s="26">
        <f t="shared" si="1"/>
        <v>1959718.12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63184.18</v>
      </c>
      <c r="D119" s="26">
        <f t="shared" si="1"/>
        <v>63184.18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ht="10.15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ht="10.15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ht="10.15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ht="10.15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ht="10.15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ht="10.15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3">
      <c r="A1" s="140" t="s">
        <v>628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3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3">
      <c r="A3" s="140" t="s">
        <v>629</v>
      </c>
      <c r="B3" s="140"/>
      <c r="C3" s="140"/>
      <c r="D3" s="16" t="s">
        <v>620</v>
      </c>
      <c r="E3" s="27">
        <v>4</v>
      </c>
    </row>
    <row r="4" spans="1:5" ht="10.15" x14ac:dyDescent="0.2">
      <c r="A4" s="20" t="s">
        <v>197</v>
      </c>
      <c r="B4" s="21"/>
      <c r="C4" s="21"/>
      <c r="D4" s="21"/>
      <c r="E4" s="21"/>
    </row>
    <row r="6" spans="1:5" ht="10.1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ht="10.15" x14ac:dyDescent="0.2">
      <c r="A8" s="52">
        <v>4100</v>
      </c>
      <c r="B8" s="53" t="s">
        <v>307</v>
      </c>
      <c r="C8" s="57">
        <f>SUM(C9+C19+C25+C28+C34+C37+C46)</f>
        <v>6647460.0700000003</v>
      </c>
      <c r="D8" s="102"/>
      <c r="E8" s="51"/>
    </row>
    <row r="9" spans="1:5" ht="10.1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ht="10.1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ht="10.1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ht="10.1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ht="10.1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ht="10.1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ht="10.1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ht="10.1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ht="10.1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ht="10.1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ht="10.1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ht="10.1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ht="10.1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ht="10.1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ht="10.1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ht="10.1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6647460.0700000003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6647460.0700000003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1000000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1000000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1000000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5408427.2899999991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4853995.0199999996</v>
      </c>
      <c r="D100" s="59">
        <f>C100/$C$99</f>
        <v>0.89748733961439653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1931371.9500000002</v>
      </c>
      <c r="D101" s="59">
        <f t="shared" ref="D101:D164" si="0">C101/$C$99</f>
        <v>0.35710417214465323</v>
      </c>
      <c r="E101" s="58"/>
    </row>
    <row r="102" spans="1:5" x14ac:dyDescent="0.2">
      <c r="A102" s="56">
        <v>5111</v>
      </c>
      <c r="B102" s="53" t="s">
        <v>364</v>
      </c>
      <c r="C102" s="57">
        <v>1338508.26</v>
      </c>
      <c r="D102" s="59">
        <f t="shared" si="0"/>
        <v>0.24748567156941481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248061.25</v>
      </c>
      <c r="D104" s="59">
        <f t="shared" si="0"/>
        <v>4.5865690097869477E-2</v>
      </c>
      <c r="E104" s="58"/>
    </row>
    <row r="105" spans="1:5" x14ac:dyDescent="0.2">
      <c r="A105" s="56">
        <v>5114</v>
      </c>
      <c r="B105" s="53" t="s">
        <v>367</v>
      </c>
      <c r="C105" s="57">
        <v>148609.57</v>
      </c>
      <c r="D105" s="59">
        <f t="shared" si="0"/>
        <v>2.747740924145807E-2</v>
      </c>
      <c r="E105" s="58"/>
    </row>
    <row r="106" spans="1:5" x14ac:dyDescent="0.2">
      <c r="A106" s="56">
        <v>5115</v>
      </c>
      <c r="B106" s="53" t="s">
        <v>368</v>
      </c>
      <c r="C106" s="57">
        <v>196192.87</v>
      </c>
      <c r="D106" s="59">
        <f t="shared" si="0"/>
        <v>3.6275401235910859E-2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554248.51</v>
      </c>
      <c r="D108" s="59">
        <f t="shared" si="0"/>
        <v>0.10247868378017894</v>
      </c>
      <c r="E108" s="58"/>
    </row>
    <row r="109" spans="1:5" x14ac:dyDescent="0.2">
      <c r="A109" s="56">
        <v>5121</v>
      </c>
      <c r="B109" s="53" t="s">
        <v>371</v>
      </c>
      <c r="C109" s="57">
        <v>46687.45</v>
      </c>
      <c r="D109" s="59">
        <f t="shared" si="0"/>
        <v>8.6323523450751623E-3</v>
      </c>
      <c r="E109" s="58"/>
    </row>
    <row r="110" spans="1:5" x14ac:dyDescent="0.2">
      <c r="A110" s="56">
        <v>5122</v>
      </c>
      <c r="B110" s="53" t="s">
        <v>372</v>
      </c>
      <c r="C110" s="57">
        <v>0</v>
      </c>
      <c r="D110" s="59">
        <f t="shared" si="0"/>
        <v>0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136611.48000000001</v>
      </c>
      <c r="D112" s="59">
        <f t="shared" si="0"/>
        <v>2.5259002788590699E-2</v>
      </c>
      <c r="E112" s="58"/>
    </row>
    <row r="113" spans="1:5" x14ac:dyDescent="0.2">
      <c r="A113" s="56">
        <v>5125</v>
      </c>
      <c r="B113" s="53" t="s">
        <v>375</v>
      </c>
      <c r="C113" s="57">
        <v>83000</v>
      </c>
      <c r="D113" s="59">
        <f t="shared" si="0"/>
        <v>1.5346420604278849E-2</v>
      </c>
      <c r="E113" s="58"/>
    </row>
    <row r="114" spans="1:5" x14ac:dyDescent="0.2">
      <c r="A114" s="56">
        <v>5126</v>
      </c>
      <c r="B114" s="53" t="s">
        <v>376</v>
      </c>
      <c r="C114" s="57">
        <v>155898.19</v>
      </c>
      <c r="D114" s="59">
        <f t="shared" si="0"/>
        <v>2.8825050544406972E-2</v>
      </c>
      <c r="E114" s="58"/>
    </row>
    <row r="115" spans="1:5" x14ac:dyDescent="0.2">
      <c r="A115" s="56">
        <v>5127</v>
      </c>
      <c r="B115" s="53" t="s">
        <v>377</v>
      </c>
      <c r="C115" s="57">
        <v>19358.41</v>
      </c>
      <c r="D115" s="59">
        <f t="shared" si="0"/>
        <v>3.5793048444587674E-3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112692.98</v>
      </c>
      <c r="D117" s="59">
        <f t="shared" si="0"/>
        <v>2.0836552653368482E-2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2368374.56</v>
      </c>
      <c r="D118" s="59">
        <f t="shared" si="0"/>
        <v>0.43790448368956447</v>
      </c>
      <c r="E118" s="58"/>
    </row>
    <row r="119" spans="1:5" x14ac:dyDescent="0.2">
      <c r="A119" s="56">
        <v>5131</v>
      </c>
      <c r="B119" s="53" t="s">
        <v>381</v>
      </c>
      <c r="C119" s="57">
        <v>1755142.58</v>
      </c>
      <c r="D119" s="59">
        <f t="shared" si="0"/>
        <v>0.32451995485733903</v>
      </c>
      <c r="E119" s="58"/>
    </row>
    <row r="120" spans="1:5" x14ac:dyDescent="0.2">
      <c r="A120" s="56">
        <v>5132</v>
      </c>
      <c r="B120" s="53" t="s">
        <v>382</v>
      </c>
      <c r="C120" s="57">
        <v>9650</v>
      </c>
      <c r="D120" s="59">
        <f t="shared" si="0"/>
        <v>1.7842525160396492E-3</v>
      </c>
      <c r="E120" s="58"/>
    </row>
    <row r="121" spans="1:5" x14ac:dyDescent="0.2">
      <c r="A121" s="56">
        <v>5133</v>
      </c>
      <c r="B121" s="53" t="s">
        <v>383</v>
      </c>
      <c r="C121" s="57">
        <v>0</v>
      </c>
      <c r="D121" s="59">
        <f t="shared" si="0"/>
        <v>0</v>
      </c>
      <c r="E121" s="58"/>
    </row>
    <row r="122" spans="1:5" x14ac:dyDescent="0.2">
      <c r="A122" s="56">
        <v>5134</v>
      </c>
      <c r="B122" s="53" t="s">
        <v>384</v>
      </c>
      <c r="C122" s="57">
        <v>67845.05</v>
      </c>
      <c r="D122" s="59">
        <f t="shared" si="0"/>
        <v>1.2544321364076249E-2</v>
      </c>
      <c r="E122" s="58"/>
    </row>
    <row r="123" spans="1:5" x14ac:dyDescent="0.2">
      <c r="A123" s="56">
        <v>5135</v>
      </c>
      <c r="B123" s="53" t="s">
        <v>385</v>
      </c>
      <c r="C123" s="57">
        <v>215425.27</v>
      </c>
      <c r="D123" s="59">
        <f t="shared" si="0"/>
        <v>3.9831407255546195E-2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0</v>
      </c>
      <c r="D125" s="59">
        <f t="shared" si="0"/>
        <v>0</v>
      </c>
      <c r="E125" s="58"/>
    </row>
    <row r="126" spans="1:5" x14ac:dyDescent="0.2">
      <c r="A126" s="56">
        <v>5138</v>
      </c>
      <c r="B126" s="53" t="s">
        <v>388</v>
      </c>
      <c r="C126" s="57">
        <v>25680.66</v>
      </c>
      <c r="D126" s="59">
        <f t="shared" si="0"/>
        <v>4.7482675874154171E-3</v>
      </c>
      <c r="E126" s="58"/>
    </row>
    <row r="127" spans="1:5" x14ac:dyDescent="0.2">
      <c r="A127" s="56">
        <v>5139</v>
      </c>
      <c r="B127" s="53" t="s">
        <v>389</v>
      </c>
      <c r="C127" s="57">
        <v>294631</v>
      </c>
      <c r="D127" s="59">
        <f t="shared" si="0"/>
        <v>5.447628010914797E-2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554432.27</v>
      </c>
      <c r="D186" s="59">
        <f t="shared" si="1"/>
        <v>0.10251266038560354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554432.27</v>
      </c>
      <c r="D187" s="59">
        <f t="shared" si="1"/>
        <v>0.10251266038560354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529442.27</v>
      </c>
      <c r="D192" s="59">
        <f t="shared" si="1"/>
        <v>9.7892093507279107E-2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24990</v>
      </c>
      <c r="D194" s="59">
        <f t="shared" si="1"/>
        <v>4.6205668783244388E-3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ht="10.15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ht="10.15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ht="10.15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ht="10.15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4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ht="10.15" x14ac:dyDescent="0.2">
      <c r="A15" s="113"/>
    </row>
    <row r="16" spans="1:2" ht="10.15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ht="10.15" x14ac:dyDescent="0.2">
      <c r="A19" s="15"/>
    </row>
    <row r="20" spans="1:2" ht="10.15" x14ac:dyDescent="0.2">
      <c r="A20" s="15"/>
    </row>
    <row r="21" spans="1:2" ht="10.15" x14ac:dyDescent="0.2">
      <c r="A21" s="15"/>
    </row>
    <row r="22" spans="1:2" ht="10.15" x14ac:dyDescent="0.2">
      <c r="A22" s="15"/>
    </row>
    <row r="23" spans="1:2" ht="10.15" x14ac:dyDescent="0.2">
      <c r="A23" s="15"/>
    </row>
    <row r="24" spans="1:2" ht="10.15" x14ac:dyDescent="0.2">
      <c r="A24" s="15"/>
    </row>
    <row r="25" spans="1:2" ht="10.15" x14ac:dyDescent="0.2">
      <c r="A25" s="15"/>
    </row>
    <row r="26" spans="1:2" ht="10.15" x14ac:dyDescent="0.2">
      <c r="A26" s="15"/>
    </row>
    <row r="27" spans="1:2" ht="10.15" x14ac:dyDescent="0.2">
      <c r="A27" s="15"/>
    </row>
    <row r="28" spans="1:2" ht="10.15" x14ac:dyDescent="0.2">
      <c r="A28" s="15"/>
    </row>
    <row r="29" spans="1:2" ht="10.15" x14ac:dyDescent="0.2">
      <c r="A29" s="15"/>
    </row>
    <row r="30" spans="1:2" ht="10.15" x14ac:dyDescent="0.2">
      <c r="A30" s="15"/>
    </row>
    <row r="31" spans="1:2" ht="10.15" x14ac:dyDescent="0.2">
      <c r="A31" s="15"/>
    </row>
    <row r="32" spans="1:2" ht="10.15" x14ac:dyDescent="0.2">
      <c r="A32" s="15"/>
    </row>
    <row r="33" spans="1:1" ht="10.15" x14ac:dyDescent="0.2">
      <c r="A33" s="15"/>
    </row>
    <row r="34" spans="1:1" ht="10.15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628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629</v>
      </c>
      <c r="B3" s="144"/>
      <c r="C3" s="144"/>
      <c r="D3" s="16" t="s">
        <v>620</v>
      </c>
      <c r="E3" s="30">
        <v>4</v>
      </c>
    </row>
    <row r="5" spans="1:5" ht="10.15" x14ac:dyDescent="0.2">
      <c r="A5" s="32" t="s">
        <v>197</v>
      </c>
      <c r="B5" s="33"/>
      <c r="C5" s="33"/>
      <c r="D5" s="33"/>
      <c r="E5" s="33"/>
    </row>
    <row r="6" spans="1:5" ht="10.15" x14ac:dyDescent="0.2">
      <c r="A6" s="33" t="s">
        <v>175</v>
      </c>
      <c r="B6" s="33"/>
      <c r="C6" s="33"/>
      <c r="D6" s="33"/>
      <c r="E6" s="33"/>
    </row>
    <row r="7" spans="1:5" ht="10.1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ht="10.15" x14ac:dyDescent="0.2">
      <c r="A8" s="35">
        <v>3110</v>
      </c>
      <c r="B8" s="31" t="s">
        <v>337</v>
      </c>
      <c r="C8" s="36">
        <v>681830.07</v>
      </c>
    </row>
    <row r="9" spans="1:5" ht="10.15" x14ac:dyDescent="0.2">
      <c r="A9" s="35">
        <v>3120</v>
      </c>
      <c r="B9" s="31" t="s">
        <v>470</v>
      </c>
      <c r="C9" s="36">
        <v>4409878.82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ht="10.15" x14ac:dyDescent="0.2">
      <c r="A12" s="33" t="s">
        <v>177</v>
      </c>
      <c r="B12" s="33"/>
      <c r="C12" s="33"/>
      <c r="D12" s="33"/>
      <c r="E12" s="33"/>
    </row>
    <row r="13" spans="1:5" ht="10.1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ht="10.15" x14ac:dyDescent="0.2">
      <c r="A14" s="35">
        <v>3210</v>
      </c>
      <c r="B14" s="31" t="s">
        <v>473</v>
      </c>
      <c r="C14" s="36">
        <v>2239032.7799999998</v>
      </c>
    </row>
    <row r="15" spans="1:5" ht="10.15" x14ac:dyDescent="0.2">
      <c r="A15" s="35">
        <v>3220</v>
      </c>
      <c r="B15" s="31" t="s">
        <v>474</v>
      </c>
      <c r="C15" s="36">
        <v>-653132.56000000006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ht="10.15" x14ac:dyDescent="0.2">
      <c r="A21" s="35">
        <v>3240</v>
      </c>
      <c r="B21" s="31" t="s">
        <v>480</v>
      </c>
      <c r="C21" s="36">
        <f>SUM(C22:C24)</f>
        <v>0</v>
      </c>
    </row>
    <row r="22" spans="1:3" ht="10.15" x14ac:dyDescent="0.2">
      <c r="A22" s="35">
        <v>3241</v>
      </c>
      <c r="B22" s="31" t="s">
        <v>481</v>
      </c>
      <c r="C22" s="36">
        <v>0</v>
      </c>
    </row>
    <row r="23" spans="1:3" ht="10.15" x14ac:dyDescent="0.2">
      <c r="A23" s="35">
        <v>3242</v>
      </c>
      <c r="B23" s="31" t="s">
        <v>482</v>
      </c>
      <c r="C23" s="36">
        <v>0</v>
      </c>
    </row>
    <row r="24" spans="1:3" ht="10.15" x14ac:dyDescent="0.2">
      <c r="A24" s="35">
        <v>3243</v>
      </c>
      <c r="B24" s="31" t="s">
        <v>483</v>
      </c>
      <c r="C24" s="36">
        <v>0</v>
      </c>
    </row>
    <row r="25" spans="1:3" ht="10.15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ht="10.15" x14ac:dyDescent="0.2">
      <c r="A27" s="35">
        <v>3252</v>
      </c>
      <c r="B27" s="31" t="s">
        <v>486</v>
      </c>
      <c r="C27" s="36">
        <v>0</v>
      </c>
    </row>
    <row r="201" spans="3:3" x14ac:dyDescent="0.2">
      <c r="C201" s="31">
        <v>0</v>
      </c>
    </row>
    <row r="202" spans="3:3" x14ac:dyDescent="0.2">
      <c r="C202" s="31">
        <v>0</v>
      </c>
    </row>
    <row r="203" spans="3:3" x14ac:dyDescent="0.2">
      <c r="C203" s="31">
        <v>0</v>
      </c>
    </row>
    <row r="204" spans="3:3" x14ac:dyDescent="0.2">
      <c r="C204" s="31">
        <v>0</v>
      </c>
    </row>
    <row r="206" spans="3:3" x14ac:dyDescent="0.2">
      <c r="C206" s="31">
        <v>0</v>
      </c>
    </row>
    <row r="208" spans="3:3" x14ac:dyDescent="0.2">
      <c r="C208" s="31">
        <v>0</v>
      </c>
    </row>
    <row r="210" spans="3:3" x14ac:dyDescent="0.2">
      <c r="C210" s="31">
        <v>0</v>
      </c>
    </row>
    <row r="211" spans="3:3" x14ac:dyDescent="0.2">
      <c r="C211" s="31">
        <v>0</v>
      </c>
    </row>
    <row r="212" spans="3:3" x14ac:dyDescent="0.2">
      <c r="C212" s="31">
        <v>0</v>
      </c>
    </row>
    <row r="213" spans="3:3" x14ac:dyDescent="0.2">
      <c r="C213" s="31">
        <v>0</v>
      </c>
    </row>
    <row r="214" spans="3:3" x14ac:dyDescent="0.2">
      <c r="C214" s="31">
        <v>0</v>
      </c>
    </row>
    <row r="215" spans="3:3" x14ac:dyDescent="0.2">
      <c r="C215" s="31">
        <v>0</v>
      </c>
    </row>
    <row r="216" spans="3:3" x14ac:dyDescent="0.2">
      <c r="C216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21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  <row r="218" spans="3:3" x14ac:dyDescent="0.2">
      <c r="C218" s="3">
        <v>0</v>
      </c>
    </row>
    <row r="221" spans="3:3" x14ac:dyDescent="0.2">
      <c r="C221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3">
      <c r="A1" s="144" t="s">
        <v>628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3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3">
      <c r="A3" s="144" t="s">
        <v>629</v>
      </c>
      <c r="B3" s="144"/>
      <c r="C3" s="144"/>
      <c r="D3" s="16" t="s">
        <v>620</v>
      </c>
      <c r="E3" s="30">
        <v>4</v>
      </c>
    </row>
    <row r="4" spans="1:5" ht="10.15" x14ac:dyDescent="0.2">
      <c r="A4" s="32" t="s">
        <v>197</v>
      </c>
      <c r="B4" s="33"/>
      <c r="C4" s="33"/>
      <c r="D4" s="33"/>
      <c r="E4" s="33"/>
    </row>
    <row r="6" spans="1:5" ht="10.15" x14ac:dyDescent="0.2">
      <c r="A6" s="33" t="s">
        <v>178</v>
      </c>
      <c r="B6" s="33"/>
      <c r="C6" s="33"/>
      <c r="D6" s="33"/>
      <c r="E6" s="33"/>
    </row>
    <row r="7" spans="1:5" ht="10.1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ht="10.15" x14ac:dyDescent="0.2">
      <c r="A8" s="35">
        <v>1111</v>
      </c>
      <c r="B8" s="31" t="s">
        <v>487</v>
      </c>
      <c r="C8" s="36">
        <v>262.77</v>
      </c>
      <c r="D8" s="36">
        <v>262.77</v>
      </c>
    </row>
    <row r="9" spans="1:5" x14ac:dyDescent="0.2">
      <c r="A9" s="35">
        <v>1112</v>
      </c>
      <c r="B9" s="31" t="s">
        <v>488</v>
      </c>
      <c r="C9" s="36">
        <v>81185.8</v>
      </c>
      <c r="D9" s="36">
        <v>81185.8</v>
      </c>
    </row>
    <row r="10" spans="1:5" ht="10.15" x14ac:dyDescent="0.2">
      <c r="A10" s="35">
        <v>1113</v>
      </c>
      <c r="B10" s="31" t="s">
        <v>489</v>
      </c>
      <c r="C10" s="36">
        <v>849185.73</v>
      </c>
      <c r="D10" s="36">
        <v>2261398.6800000002</v>
      </c>
    </row>
    <row r="11" spans="1:5" ht="10.1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6405</v>
      </c>
      <c r="D13" s="36">
        <v>6405</v>
      </c>
    </row>
    <row r="14" spans="1:5" ht="10.1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ht="10.15" x14ac:dyDescent="0.2">
      <c r="A15" s="35">
        <v>1110</v>
      </c>
      <c r="B15" s="31" t="s">
        <v>492</v>
      </c>
      <c r="C15" s="36">
        <f>SUM(C8:C14)</f>
        <v>937039.3</v>
      </c>
      <c r="D15" s="36">
        <f>SUM(D8:D14)</f>
        <v>2349252.25</v>
      </c>
    </row>
    <row r="18" spans="1:5" ht="10.15" x14ac:dyDescent="0.2">
      <c r="A18" s="33" t="s">
        <v>179</v>
      </c>
      <c r="B18" s="33"/>
      <c r="C18" s="33"/>
      <c r="D18" s="33"/>
      <c r="E18" s="33"/>
    </row>
    <row r="19" spans="1:5" ht="10.1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ht="10.15" x14ac:dyDescent="0.2">
      <c r="A20" s="35">
        <v>1230</v>
      </c>
      <c r="B20" s="31" t="s">
        <v>231</v>
      </c>
      <c r="C20" s="36">
        <f>SUM(C21:C27)</f>
        <v>1490739.85</v>
      </c>
    </row>
    <row r="21" spans="1:5" ht="10.15" x14ac:dyDescent="0.2">
      <c r="A21" s="35">
        <v>1231</v>
      </c>
      <c r="B21" s="31" t="s">
        <v>232</v>
      </c>
      <c r="C21" s="36">
        <v>0</v>
      </c>
    </row>
    <row r="22" spans="1:5" ht="10.15" x14ac:dyDescent="0.2">
      <c r="A22" s="35">
        <v>1232</v>
      </c>
      <c r="B22" s="31" t="s">
        <v>233</v>
      </c>
      <c r="C22" s="36">
        <v>0</v>
      </c>
    </row>
    <row r="23" spans="1:5" ht="10.15" x14ac:dyDescent="0.2">
      <c r="A23" s="35">
        <v>1233</v>
      </c>
      <c r="B23" s="31" t="s">
        <v>234</v>
      </c>
      <c r="C23" s="36">
        <v>30000</v>
      </c>
    </row>
    <row r="24" spans="1:5" ht="10.1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307290.02</v>
      </c>
    </row>
    <row r="26" spans="1:5" ht="10.15" x14ac:dyDescent="0.2">
      <c r="A26" s="35">
        <v>1236</v>
      </c>
      <c r="B26" s="31" t="s">
        <v>237</v>
      </c>
      <c r="C26" s="36">
        <v>1153449.83</v>
      </c>
    </row>
    <row r="27" spans="1:5" ht="10.15" x14ac:dyDescent="0.2">
      <c r="A27" s="35">
        <v>1239</v>
      </c>
      <c r="B27" s="31" t="s">
        <v>238</v>
      </c>
      <c r="C27" s="36">
        <v>0</v>
      </c>
    </row>
    <row r="28" spans="1:5" ht="10.15" x14ac:dyDescent="0.2">
      <c r="A28" s="35">
        <v>1240</v>
      </c>
      <c r="B28" s="31" t="s">
        <v>239</v>
      </c>
      <c r="C28" s="36">
        <f>SUM(C29:C36)</f>
        <v>3237018.5500000003</v>
      </c>
    </row>
    <row r="29" spans="1:5" x14ac:dyDescent="0.2">
      <c r="A29" s="35">
        <v>1241</v>
      </c>
      <c r="B29" s="31" t="s">
        <v>240</v>
      </c>
      <c r="C29" s="36">
        <v>284782.7</v>
      </c>
    </row>
    <row r="30" spans="1:5" ht="10.15" x14ac:dyDescent="0.2">
      <c r="A30" s="35">
        <v>1242</v>
      </c>
      <c r="B30" s="31" t="s">
        <v>241</v>
      </c>
      <c r="C30" s="36">
        <v>2686.94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620112.17000000004</v>
      </c>
    </row>
    <row r="33" spans="1:5" ht="10.15" x14ac:dyDescent="0.2">
      <c r="A33" s="35">
        <v>1245</v>
      </c>
      <c r="B33" s="31" t="s">
        <v>244</v>
      </c>
      <c r="C33" s="36">
        <v>0</v>
      </c>
    </row>
    <row r="34" spans="1:5" ht="10.15" x14ac:dyDescent="0.2">
      <c r="A34" s="35">
        <v>1246</v>
      </c>
      <c r="B34" s="31" t="s">
        <v>245</v>
      </c>
      <c r="C34" s="36">
        <v>2329436.7400000002</v>
      </c>
    </row>
    <row r="35" spans="1:5" ht="10.1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66714</v>
      </c>
    </row>
    <row r="38" spans="1:5" x14ac:dyDescent="0.2">
      <c r="A38" s="35">
        <v>1251</v>
      </c>
      <c r="B38" s="31" t="s">
        <v>250</v>
      </c>
      <c r="C38" s="36">
        <v>66714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350648.17</v>
      </c>
      <c r="D46" s="36">
        <f>D47+D56+D59+D65+D67+D69</f>
        <v>554432.27</v>
      </c>
    </row>
    <row r="47" spans="1:5" x14ac:dyDescent="0.2">
      <c r="A47" s="35">
        <v>5510</v>
      </c>
      <c r="B47" s="31" t="s">
        <v>442</v>
      </c>
      <c r="C47" s="36">
        <f>SUM(C48:C55)</f>
        <v>350648.17</v>
      </c>
      <c r="D47" s="36">
        <f>SUM(D48:D55)</f>
        <v>554432.27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335258.17</v>
      </c>
      <c r="D52" s="36">
        <v>529442.27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15390</v>
      </c>
      <c r="D54" s="36">
        <v>24990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ht="10.15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ht="10.15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3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7647460.0700000003</v>
      </c>
    </row>
    <row r="6" spans="1:3" ht="10.15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ht="10.15" x14ac:dyDescent="0.2">
      <c r="A14" s="80"/>
      <c r="B14" s="71"/>
      <c r="C14" s="72"/>
    </row>
    <row r="15" spans="1:3" ht="10.15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ht="10.15" x14ac:dyDescent="0.2">
      <c r="A18" s="75">
        <v>3.3</v>
      </c>
      <c r="B18" s="70" t="s">
        <v>539</v>
      </c>
      <c r="C18" s="76">
        <v>0</v>
      </c>
    </row>
    <row r="19" spans="1:3" ht="10.15" x14ac:dyDescent="0.2">
      <c r="A19" s="62"/>
      <c r="B19" s="77"/>
      <c r="C19" s="78"/>
    </row>
    <row r="20" spans="1:3" ht="10.15" x14ac:dyDescent="0.2">
      <c r="A20" s="79" t="s">
        <v>83</v>
      </c>
      <c r="B20" s="79"/>
      <c r="C20" s="61">
        <f>C5+C7-C15</f>
        <v>7647460.0700000003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628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629</v>
      </c>
      <c r="B3" s="158"/>
      <c r="C3" s="159"/>
    </row>
    <row r="4" spans="1:3" s="44" customFormat="1" ht="10.15" x14ac:dyDescent="0.2">
      <c r="A4" s="151" t="s">
        <v>624</v>
      </c>
      <c r="B4" s="152"/>
      <c r="C4" s="153"/>
    </row>
    <row r="5" spans="1:3" ht="10.15" x14ac:dyDescent="0.2">
      <c r="A5" s="91" t="s">
        <v>542</v>
      </c>
      <c r="B5" s="60"/>
      <c r="C5" s="84">
        <v>6014793.1200000001</v>
      </c>
    </row>
    <row r="6" spans="1:3" ht="10.15" x14ac:dyDescent="0.2">
      <c r="A6" s="85"/>
      <c r="B6" s="63"/>
      <c r="C6" s="86"/>
    </row>
    <row r="7" spans="1:3" ht="10.15" x14ac:dyDescent="0.2">
      <c r="A7" s="73" t="s">
        <v>543</v>
      </c>
      <c r="B7" s="87"/>
      <c r="C7" s="65">
        <f>SUM(C8:C28)</f>
        <v>1160798.1000000001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7348.27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1153449.83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ht="10.15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554432.27</v>
      </c>
    </row>
    <row r="31" spans="1:3" x14ac:dyDescent="0.2">
      <c r="A31" s="100" t="s">
        <v>564</v>
      </c>
      <c r="B31" s="83" t="s">
        <v>442</v>
      </c>
      <c r="C31" s="93">
        <v>554432.27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5408427.2899999991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6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ht="10.15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ht="10.15" x14ac:dyDescent="0.2">
      <c r="A8" s="45">
        <v>7000</v>
      </c>
      <c r="B8" s="46" t="s">
        <v>126</v>
      </c>
    </row>
    <row r="9" spans="1:10" ht="10.15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ht="10.15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ht="10.15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ht="10.15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ht="10.15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ht="10.15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ht="10.15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ht="10.15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ht="10.15" x14ac:dyDescent="0.2">
      <c r="A3" s="1"/>
    </row>
    <row r="4" spans="1:8" s="129" customFormat="1" ht="10.15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ht="10.15" x14ac:dyDescent="0.2">
      <c r="A6" s="131"/>
      <c r="B6" s="131"/>
      <c r="C6" s="131"/>
      <c r="D6" s="131"/>
      <c r="H6" s="130"/>
    </row>
    <row r="7" spans="1:8" s="129" customFormat="1" ht="13.15" x14ac:dyDescent="0.25">
      <c r="A7" s="130" t="s">
        <v>36</v>
      </c>
      <c r="B7" s="130"/>
      <c r="C7" s="130"/>
      <c r="D7" s="130"/>
    </row>
    <row r="8" spans="1:8" s="129" customFormat="1" ht="10.15" x14ac:dyDescent="0.2">
      <c r="A8" s="130"/>
      <c r="B8" s="130"/>
      <c r="C8" s="130"/>
      <c r="D8" s="130"/>
    </row>
    <row r="9" spans="1:8" s="129" customFormat="1" ht="10.15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ht="10.15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2019-02-13T21:19:08Z</cp:lastPrinted>
  <dcterms:created xsi:type="dcterms:W3CDTF">2012-12-11T20:36:24Z</dcterms:created>
  <dcterms:modified xsi:type="dcterms:W3CDTF">2022-02-02T22:34:25Z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