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7c-RESULTADOS INGRESOS" sheetId="1" r:id="rId1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B34" i="1"/>
  <c r="G26" i="1"/>
  <c r="G29" i="1" s="1"/>
  <c r="F26" i="1"/>
  <c r="F29" i="1" s="1"/>
  <c r="E26" i="1"/>
  <c r="E29" i="1" s="1"/>
  <c r="D26" i="1"/>
  <c r="D29" i="1" s="1"/>
  <c r="C26" i="1"/>
  <c r="C29" i="1" s="1"/>
  <c r="B26" i="1"/>
  <c r="B29" i="1" s="1"/>
  <c r="G22" i="1"/>
  <c r="F22" i="1"/>
  <c r="G21" i="1"/>
  <c r="F21" i="1"/>
  <c r="G20" i="1"/>
  <c r="F20" i="1"/>
  <c r="E20" i="1"/>
  <c r="D20" i="1"/>
  <c r="C20" i="1"/>
  <c r="B20" i="1"/>
  <c r="G15" i="1"/>
  <c r="F15" i="1"/>
  <c r="G14" i="1"/>
  <c r="F14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<sst xmlns="http://schemas.openxmlformats.org/spreadsheetml/2006/main" count="36" uniqueCount="35">
  <si>
    <t>MUNICIPIO DE PENJAMO, GTO.</t>
  </si>
  <si>
    <t>RESULTADOS DE INGRESOS</t>
  </si>
  <si>
    <t>PESOS M.N</t>
  </si>
  <si>
    <t>CONCEPTO</t>
  </si>
  <si>
    <t>EJERCICIO 2016</t>
  </si>
  <si>
    <t>EJERCICIO 2017</t>
  </si>
  <si>
    <t>EJERCICIO 2018</t>
  </si>
  <si>
    <t>EJERCICIO 2019</t>
  </si>
  <si>
    <t>EJERCICIO 2020</t>
  </si>
  <si>
    <t>EJERCICIO 2021</t>
  </si>
  <si>
    <t>1. 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</si>
  <si>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</si>
  <si>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</si>
  <si>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</si>
  <si>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</si>
  <si>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</si>
  <si>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</si>
  <si>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</si>
  <si>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</si>
  <si>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Colaboracion Fiscal</t>
  </si>
  <si>
    <t>J. Transferencias</t>
  </si>
  <si>
    <t>K. Convenios</t>
  </si>
  <si>
    <t>L. Otros Ingresos de Libre Disposicion</t>
  </si>
  <si>
    <t xml:space="preserve">2. Transferencias Federales Etiquetadas </t>
  </si>
  <si>
    <t>A. Aportaciones</t>
  </si>
  <si>
    <t>B. Convenios</t>
  </si>
  <si>
    <t>C. Fondos Distintitos de Aportaciones</t>
  </si>
  <si>
    <t>D. Transferencias, Subsidios y subvenciones, y Pensiones y Jubilaciones</t>
  </si>
  <si>
    <t>3. Ingresos Derivados de Financiamientos</t>
  </si>
  <si>
    <t>A. Ingresos Derivados de Financiamientos</t>
  </si>
  <si>
    <t>4. Total de Resultados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</si>
  <si>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</si>
  <si>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</si>
  <si>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</si>
  <si>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3. Ingresos Derivados de Financiamientos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</si>
</sst>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4" fontId="4" fillId="0" borderId="0" xfId="1" applyFont="1"/>
    <xf numFmtId="0" fontId="2" fillId="0" borderId="0" xfId="0" applyFont="1" applyBorder="1" applyAlignment="1">
      <alignment horizontal="left" vertical="center" indent="1"/>
    </xf>
    <xf numFmtId="16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4" fontId="4" fillId="0" borderId="3" xfId="1" applyFont="1" applyBorder="1"/>
    <xf numFmtId="0" fontId="4" fillId="0" borderId="0" xfId="0" applyFont="1" applyBorder="1" applyAlignment="1">
      <alignment horizontal="left" vertical="center" indent="1"/>
    </xf>
  </cellXfs>
  <cellStyles count="4">
    <cellStyle name="Moneda" xfId="1" builtinId="4"/>
    <cellStyle name="Normal" xfId="0" builtinId="0"/>
    <cellStyle name="Normal 2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23" sqref="B23"/>
    </sheetView>
  </sheetViews>
  <sheetFormatPr baseColWidth="10" defaultColWidth="11.44140625" defaultRowHeight="13.8" x14ac:dyDescent="0.3"/>
  <cols>
    <col min="1" max="1" width="65.33203125" style="1" customWidth="1"/>
    <col min="2" max="2" width="13.6640625" style="1" customWidth="1"/>
    <col min="3" max="3" width="13.88671875" style="1" customWidth="1"/>
    <col min="4" max="4" width="13.21875" style="1" customWidth="1"/>
    <col min="5" max="5" width="13.44140625" style="1" customWidth="1"/>
    <col min="6" max="6" width="15.44140625" style="1" bestFit="1" customWidth="1"/>
    <col min="7" max="7" width="15.44140625" style="1" customWidth="1"/>
    <col min="8" max="16384" width="11.44140625" style="1"/>
  </cols>
  <sheetData>
    <row r="1" spans="1:7" ht="18" x14ac:dyDescent="0.35">
      <c r="B1" s="2" t="s">
        <v>0</v>
      </c>
    </row>
    <row r="2" spans="1:7" x14ac:dyDescent="0.3">
      <c r="B2" s="3" t="s">
        <v>1</v>
      </c>
    </row>
    <row r="3" spans="1:7" ht="14.4" thickBot="1" x14ac:dyDescent="0.35">
      <c r="A3" s="4" t="s">
        <v>1</v>
      </c>
      <c r="B3" s="3" t="s">
        <v>2</v>
      </c>
    </row>
    <row r="4" spans="1:7" ht="28.8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 ht="14.4" thickTop="1" x14ac:dyDescent="0.3"/>
    <row r="6" spans="1:7" x14ac:dyDescent="0.3">
      <c r="A6" s="7" t="s">
        <v>10</v>
      </c>
      <c r="B6" s="8">
        <f>+SUM(B7:B18)</f>
        <v>0</v>
      </c>
      <c r="C6" s="8">
        <f t="shared" ref="C6:G6" si="0">+SUM(C7:C18)</f>
        <v>0</v>
      </c>
      <c r="D6" s="8">
        <f t="shared" si="0"/>
        <v>0</v>
      </c>
      <c r="E6" s="8">
        <f t="shared" si="0"/>
        <v>0</v>
      </c>
      <c r="F6" s="8">
        <f t="shared" si="0"/>
        <v>221797734.44</v>
      </c>
      <c r="G6" s="8">
        <f t="shared" si="0"/>
        <v>189819264.34999999</v>
      </c>
    </row>
    <row r="7" spans="1:7" x14ac:dyDescent="0.3">
      <c r="A7" s="9" t="s">
        <v>11</v>
      </c>
      <c r="B7" s="10">
        <v>0</v>
      </c>
      <c r="C7" s="10">
        <v>0</v>
      </c>
      <c r="D7" s="10">
        <v>0</v>
      </c>
      <c r="E7" s="10">
        <v>0</v>
      </c>
      <c r="F7" s="10">
        <v>38358108.43</v>
      </c>
      <c r="G7" s="10">
        <v>41332349.780000001</v>
      </c>
    </row>
    <row r="8" spans="1:7" x14ac:dyDescent="0.3">
      <c r="A8" s="9" t="s">
        <v>12</v>
      </c>
      <c r="B8" s="10">
        <v>0</v>
      </c>
      <c r="C8" s="10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3">
      <c r="A9" s="9" t="s">
        <v>13</v>
      </c>
      <c r="B9" s="10">
        <v>0</v>
      </c>
      <c r="C9" s="10">
        <v>0</v>
      </c>
      <c r="D9" s="11">
        <v>0</v>
      </c>
      <c r="E9" s="11">
        <v>0</v>
      </c>
      <c r="F9" s="11">
        <v>93405</v>
      </c>
      <c r="G9" s="11">
        <v>69739.47</v>
      </c>
    </row>
    <row r="10" spans="1:7" x14ac:dyDescent="0.3">
      <c r="A10" s="9" t="s">
        <v>14</v>
      </c>
      <c r="B10" s="10">
        <v>0</v>
      </c>
      <c r="C10" s="10">
        <v>0</v>
      </c>
      <c r="D10" s="11">
        <v>0</v>
      </c>
      <c r="E10" s="11">
        <v>0</v>
      </c>
      <c r="F10" s="11">
        <v>6518001.6500000004</v>
      </c>
      <c r="G10" s="11">
        <v>6880093.2599999998</v>
      </c>
    </row>
    <row r="11" spans="1:7" x14ac:dyDescent="0.3">
      <c r="A11" s="9" t="s">
        <v>15</v>
      </c>
      <c r="B11" s="10">
        <v>0</v>
      </c>
      <c r="C11" s="10">
        <v>0</v>
      </c>
      <c r="D11" s="11">
        <v>0</v>
      </c>
      <c r="E11" s="11">
        <v>0</v>
      </c>
      <c r="F11" s="11">
        <v>7157394.7999999998</v>
      </c>
      <c r="G11" s="11">
        <v>4500621.09</v>
      </c>
    </row>
    <row r="12" spans="1:7" x14ac:dyDescent="0.3">
      <c r="A12" s="9" t="s">
        <v>16</v>
      </c>
      <c r="B12" s="10">
        <v>0</v>
      </c>
      <c r="C12" s="10">
        <v>0</v>
      </c>
      <c r="D12" s="11">
        <v>0</v>
      </c>
      <c r="E12" s="11">
        <v>0</v>
      </c>
      <c r="F12" s="11">
        <v>3032533.24</v>
      </c>
      <c r="G12" s="11">
        <v>2758511.2</v>
      </c>
    </row>
    <row r="13" spans="1:7" x14ac:dyDescent="0.3">
      <c r="A13" s="9" t="s">
        <v>17</v>
      </c>
      <c r="B13" s="10">
        <v>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3">
      <c r="A14" s="9" t="s">
        <v>18</v>
      </c>
      <c r="B14" s="10">
        <v>0</v>
      </c>
      <c r="C14" s="10">
        <v>0</v>
      </c>
      <c r="D14" s="11">
        <v>0</v>
      </c>
      <c r="E14" s="11">
        <v>0</v>
      </c>
      <c r="F14" s="11">
        <f>106146749.11+32342177.32+7102358.41+2871181.61+3508586.42+12733987.91</f>
        <v>164705040.78</v>
      </c>
      <c r="G14" s="11">
        <f>89018555.55+26777972.38+5824141.87+3027424.98+2622689.5+3686136.37</f>
        <v>130956920.65000001</v>
      </c>
    </row>
    <row r="15" spans="1:7" x14ac:dyDescent="0.3">
      <c r="A15" s="9" t="s">
        <v>19</v>
      </c>
      <c r="B15" s="10">
        <v>0</v>
      </c>
      <c r="C15" s="10">
        <v>0</v>
      </c>
      <c r="D15" s="11">
        <v>0</v>
      </c>
      <c r="E15" s="11">
        <v>0</v>
      </c>
      <c r="F15" s="11">
        <f>22844.13+292493.4+1377212+240701.01</f>
        <v>1933250.54</v>
      </c>
      <c r="G15" s="11">
        <f>16471.38+245182.09+1435626.69+345419.74</f>
        <v>2042699.9</v>
      </c>
    </row>
    <row r="16" spans="1:7" x14ac:dyDescent="0.3">
      <c r="A16" s="9" t="s">
        <v>20</v>
      </c>
      <c r="B16" s="10">
        <v>0</v>
      </c>
      <c r="C16" s="10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3">
      <c r="A17" s="9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1278329</v>
      </c>
    </row>
    <row r="18" spans="1:7" x14ac:dyDescent="0.3">
      <c r="A18" s="9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3">
      <c r="A19" s="9"/>
      <c r="B19" s="11"/>
      <c r="C19" s="11"/>
      <c r="D19" s="11"/>
      <c r="E19" s="11"/>
      <c r="F19" s="11"/>
      <c r="G19" s="11"/>
    </row>
    <row r="20" spans="1:7" x14ac:dyDescent="0.3">
      <c r="A20" s="7" t="s">
        <v>23</v>
      </c>
      <c r="B20" s="8">
        <f>+SUM(B21:B24)</f>
        <v>0</v>
      </c>
      <c r="C20" s="8">
        <f t="shared" ref="C20:G20" si="1">+SUM(C21:C24)</f>
        <v>0</v>
      </c>
      <c r="D20" s="8">
        <f t="shared" si="1"/>
        <v>0</v>
      </c>
      <c r="E20" s="8">
        <f t="shared" si="1"/>
        <v>0</v>
      </c>
      <c r="F20" s="8">
        <f t="shared" ref="F20" si="2">+SUM(F21:F24)</f>
        <v>293655889.31999999</v>
      </c>
      <c r="G20" s="8">
        <f t="shared" si="1"/>
        <v>269059751.56999999</v>
      </c>
    </row>
    <row r="21" spans="1:7" x14ac:dyDescent="0.3">
      <c r="A21" s="12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f>131745643.45+2597628.64+104807608+48615.81</f>
        <v>239199495.90000001</v>
      </c>
      <c r="G21" s="11">
        <f>130461839+293145.17+83961300+13437.16</f>
        <v>214729721.33000001</v>
      </c>
    </row>
    <row r="22" spans="1:7" x14ac:dyDescent="0.3">
      <c r="A22" s="12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f>12659586.54+119745.25+38328594.32+3293694.22+54773.09</f>
        <v>54456393.420000002</v>
      </c>
      <c r="G22" s="11">
        <f>1852091.16+13463.17+43594641.97+8824573.48+45260.46</f>
        <v>54330030.240000002</v>
      </c>
    </row>
    <row r="23" spans="1:7" x14ac:dyDescent="0.3">
      <c r="A23" s="12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3">
      <c r="A24" s="12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3">
      <c r="A25" s="7"/>
      <c r="B25" s="11"/>
      <c r="C25" s="11"/>
      <c r="D25" s="11"/>
      <c r="E25" s="11"/>
      <c r="F25" s="11"/>
      <c r="G25" s="11"/>
    </row>
    <row r="26" spans="1:7" x14ac:dyDescent="0.3">
      <c r="A26" s="7" t="s">
        <v>28</v>
      </c>
      <c r="B26" s="8">
        <f>+SUM(B27)</f>
        <v>0</v>
      </c>
      <c r="C26" s="8">
        <f t="shared" ref="C26:G26" si="3">+SUM(C27)</f>
        <v>0</v>
      </c>
      <c r="D26" s="8">
        <f t="shared" si="3"/>
        <v>0</v>
      </c>
      <c r="E26" s="8">
        <f t="shared" si="3"/>
        <v>0</v>
      </c>
      <c r="F26" s="8">
        <f t="shared" si="3"/>
        <v>0</v>
      </c>
      <c r="G26" s="8">
        <f t="shared" si="3"/>
        <v>0</v>
      </c>
    </row>
    <row r="27" spans="1:7" x14ac:dyDescent="0.3">
      <c r="A27" s="12" t="s">
        <v>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4.4" thickBot="1" x14ac:dyDescent="0.35">
      <c r="A28" s="7"/>
      <c r="B28" s="11"/>
      <c r="C28" s="11"/>
      <c r="D28" s="11"/>
      <c r="E28" s="11"/>
      <c r="F28" s="11"/>
      <c r="G28" s="11"/>
    </row>
    <row r="29" spans="1:7" ht="15" thickTop="1" thickBot="1" x14ac:dyDescent="0.35">
      <c r="A29" s="13" t="s">
        <v>30</v>
      </c>
      <c r="B29" s="14">
        <f>+B26+B20+B6</f>
        <v>0</v>
      </c>
      <c r="C29" s="14">
        <f t="shared" ref="C29:G29" si="4">+C26+C20+C6</f>
        <v>0</v>
      </c>
      <c r="D29" s="14">
        <f t="shared" si="4"/>
        <v>0</v>
      </c>
      <c r="E29" s="14">
        <f t="shared" si="4"/>
        <v>0</v>
      </c>
      <c r="F29" s="14">
        <f t="shared" si="4"/>
        <v>515453623.75999999</v>
      </c>
      <c r="G29" s="14">
        <f t="shared" si="4"/>
        <v>458879015.91999996</v>
      </c>
    </row>
    <row r="30" spans="1:7" ht="14.4" thickTop="1" x14ac:dyDescent="0.3">
      <c r="A30" s="7"/>
      <c r="B30" s="11"/>
      <c r="C30" s="11"/>
      <c r="D30" s="11"/>
      <c r="E30" s="11"/>
      <c r="F30" s="11"/>
      <c r="G30" s="11"/>
    </row>
    <row r="31" spans="1:7" x14ac:dyDescent="0.3">
      <c r="A31" s="7" t="s">
        <v>31</v>
      </c>
      <c r="B31" s="11"/>
      <c r="C31" s="11"/>
      <c r="D31" s="11"/>
      <c r="E31" s="11"/>
      <c r="F31" s="11"/>
      <c r="G31" s="11"/>
    </row>
    <row r="32" spans="1:7" x14ac:dyDescent="0.3">
      <c r="A32" s="9" t="s">
        <v>32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x14ac:dyDescent="0.3">
      <c r="A33" s="9" t="s">
        <v>33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x14ac:dyDescent="0.3">
      <c r="A34" s="15" t="s">
        <v>34</v>
      </c>
      <c r="B34" s="8">
        <f>+SUM(B32:B33)</f>
        <v>0</v>
      </c>
      <c r="C34" s="8">
        <f t="shared" ref="C34:G34" si="5">+SUM(C32:C33)</f>
        <v>0</v>
      </c>
      <c r="D34" s="8">
        <f t="shared" si="5"/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</row>
    <row r="35" spans="1:7" x14ac:dyDescent="0.3">
      <c r="A35" s="7"/>
      <c r="B35" s="11"/>
      <c r="C35" s="11"/>
      <c r="D35" s="11"/>
      <c r="E35" s="11"/>
      <c r="F35" s="11"/>
      <c r="G35" s="11"/>
    </row>
  </sheetData>
  <printOptions horizontalCentered="1" gridLines="1"/>
  <pageMargins left="0" right="0" top="0" bottom="0" header="0" footer="0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7c-RESULTADOS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2023-05-03T21:36:48Z</cp:lastPrinted>
  <dcterms:created xsi:type="dcterms:W3CDTF">2023-05-03T21:36:36Z</dcterms:created>
  <dcterms:modified xsi:type="dcterms:W3CDTF">2023-05-03T21:37:53Z</dcterms:modified>
</cp:coreProperties>
</file>